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5" activeTab="7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  <definedName name="_xlnm._FilterDatabase" localSheetId="7" hidden="1">'部门项目支出预算表05-1'!$A$7:$W$54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<sst xmlns="http://schemas.openxmlformats.org/spreadsheetml/2006/main" count="1350" uniqueCount="423">
  <si>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</si>
  <si>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</si>
  <si>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</si>
  <si>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</si>
  <si>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</si>
  <si>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</si>
  <si>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</si>
  <si>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</si>
  <si>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</si>
  <si>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</si>
  <si>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</si>
  <si>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</si>
  <si>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</si>
  <si>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</si>
  <si>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</si>
  <si>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</si>
  <si>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</si>
  <si>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</si>
  <si>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</si>
  <si>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</si>
  <si>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</si>
  <si>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</si>
  <si>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</si>
  <si>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</si>
  <si>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</si>
  <si>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</si>
  <si>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</si>
  <si>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</si>
  <si>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</si>
  <si>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</si>
  <si>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</si>
  <si>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</si>
  <si>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</si>
  <si>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</si>
  <si>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</si>
  <si>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</si>
  <si>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</si>
  <si>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</si>
  <si>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</si>
  <si>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</si>
  <si>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</si>
  <si>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</si>
  <si>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</si>
  <si>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</si>
  <si>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</si>
  <si>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</si>
  <si>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</si>
  <si>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</si>
  <si>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</si>
  <si>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</si>
  <si>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</si>
  <si>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</si>
  <si>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</si>
  <si>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</si>
  <si>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</si>
  <si>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</si>
  <si>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</si>
  <si>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</si>
  <si>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</si>
  <si>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</si>
  <si>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</si>
  <si>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</si>
  <si>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</si>
  <si>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</si>
  <si>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</si>
  <si>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</si>
  <si>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</si>
  <si>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</si>
  <si>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</si>
  <si>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</si>
  <si>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105022</t>
  </si>
  <si>
    <t>临沧市临翔区平村乡中心校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</si>
  <si>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</si>
  <si>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</si>
  <si>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</si>
  <si>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</si>
  <si>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</si>
  <si>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</si>
  <si>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</si>
  <si>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</si>
  <si>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</si>
  <si>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</si>
  <si>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</si>
  <si>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</si>
  <si>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</si>
  <si>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</si>
  <si>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</si>
  <si>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普通教育</t>
  </si>
  <si>
    <t>2050201</t>
  </si>
  <si>
    <t>学前教育</t>
  </si>
  <si>
    <t>2050202</t>
  </si>
  <si>
    <t>小学教育</t>
  </si>
  <si>
    <t>2050203</t>
  </si>
  <si>
    <t>初中教育</t>
  </si>
  <si>
    <t>2050299</t>
  </si>
  <si>
    <t>其他普通教育支出</t>
  </si>
  <si>
    <t>20507</t>
  </si>
  <si>
    <t>特殊教育</t>
  </si>
  <si>
    <t>2050701</t>
  </si>
  <si>
    <t>特殊学校教育</t>
  </si>
  <si>
    <t>20509</t>
  </si>
  <si>
    <t>教育费附加安排的支出</t>
  </si>
  <si>
    <t>2050999</t>
  </si>
  <si>
    <t>其他教育费附加安排的支出</t>
  </si>
  <si>
    <t>20599</t>
  </si>
  <si>
    <t>其他教育支出</t>
  </si>
  <si>
    <t>2059999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</si>
  <si>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</si>
  <si>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</si>
  <si>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</si>
  <si>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</si>
  <si>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</si>
  <si>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</si>
  <si>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</si>
  <si>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</si>
  <si>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</si>
  <si>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</si>
  <si>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</si>
  <si>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</si>
  <si>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</si>
  <si>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</si>
  <si>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</si>
  <si>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</si>
  <si>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</si>
  <si>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</si>
  <si>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</si>
  <si>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</si>
  <si>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</si>
  <si>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</si>
  <si>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</si>
  <si>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</si>
  <si>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</si>
  <si>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</si>
  <si>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</si>
  <si>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</si>
  <si>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</si>
  <si>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</si>
  <si>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</si>
  <si>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229</t>
  </si>
  <si>
    <t>22960</t>
  </si>
  <si>
    <t>彩票公益金安排的支出</t>
  </si>
  <si>
    <t>2296099</t>
  </si>
  <si>
    <t>用于其他社会公益事业的彩票公益金支出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</si>
  <si>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</si>
  <si>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</si>
  <si>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</si>
  <si>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</si>
  <si>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</si>
  <si>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</si>
  <si>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</si>
  <si>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</si>
  <si>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</si>
  <si>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</si>
  <si>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</si>
  <si>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</si>
  <si>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</si>
  <si>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</si>
  <si>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</si>
  <si>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</si>
  <si>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</si>
  <si>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</si>
  <si>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</si>
  <si>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</si>
  <si>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</si>
  <si>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</si>
  <si>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</si>
  <si>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</si>
  <si>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</si>
  <si>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</si>
  <si>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</si>
  <si>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</si>
  <si>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</si>
  <si>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</si>
  <si>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</si>
  <si>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</si>
  <si>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</si>
  <si>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</si>
  <si>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</si>
  <si>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</si>
  <si>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</si>
  <si>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</si>
  <si>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</si>
  <si>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</si>
  <si>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</si>
  <si>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</si>
  <si>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</si>
  <si>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</si>
  <si>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</si>
  <si>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</si>
  <si>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</si>
  <si>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</si>
  <si>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</si>
  <si>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</si>
  <si>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</si>
  <si>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</si>
  <si>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</si>
  <si>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</si>
  <si>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</si>
  <si>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</si>
  <si>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</si>
  <si>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</si>
  <si>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</si>
  <si>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</si>
  <si>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</si>
  <si>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注：本单位不涉及此内容，所以公开空表。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</si>
  <si>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</si>
  <si>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</si>
  <si>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</si>
  <si>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</si>
  <si>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</si>
  <si>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</si>
  <si>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</si>
  <si>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</si>
  <si>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</si>
  <si>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</si>
  <si>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</si>
  <si>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</si>
  <si>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</si>
  <si>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</si>
  <si>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</si>
  <si>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</si>
  <si>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</si>
  <si>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</si>
  <si>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530902210000000017353</t>
  </si>
  <si>
    <t>事业人员支出工资</t>
  </si>
  <si>
    <t>30101</t>
  </si>
  <si>
    <t>基本工资</t>
  </si>
  <si>
    <t>30102</t>
  </si>
  <si>
    <t>津贴补贴</t>
  </si>
  <si>
    <t>530902231100001380145</t>
  </si>
  <si>
    <t>集中连片乡村教师生活补贴</t>
  </si>
  <si>
    <t>30107</t>
  </si>
  <si>
    <t>绩效工资</t>
  </si>
  <si>
    <t>530902231100001380155</t>
  </si>
  <si>
    <t>绩效工资（2017年提高标准部分）</t>
  </si>
  <si>
    <t>530902210000000017354</t>
  </si>
  <si>
    <t>社会保障缴费</t>
  </si>
  <si>
    <t>30108</t>
  </si>
  <si>
    <t>机关事业单位基本养老保险缴费</t>
  </si>
  <si>
    <t>30110</t>
  </si>
  <si>
    <t>职工基本医疗保险缴费</t>
  </si>
  <si>
    <t>2101101</t>
  </si>
  <si>
    <t>行政单位医疗</t>
  </si>
  <si>
    <t>30111</t>
  </si>
  <si>
    <t>公务员医疗补助缴费</t>
  </si>
  <si>
    <t>30112</t>
  </si>
  <si>
    <t>其他社会保障缴费</t>
  </si>
  <si>
    <t>530902210000000017355</t>
  </si>
  <si>
    <t>30113</t>
  </si>
  <si>
    <t>530902210000000017358</t>
  </si>
  <si>
    <t>一般公用经费</t>
  </si>
  <si>
    <t>30201</t>
  </si>
  <si>
    <t>办公费</t>
  </si>
  <si>
    <t>530902241100002506777</t>
  </si>
  <si>
    <t>学生营养改善计划工作人员</t>
  </si>
  <si>
    <t>30226</t>
  </si>
  <si>
    <t>劳务费</t>
  </si>
  <si>
    <t>530902241100002506622</t>
  </si>
  <si>
    <t>中小学安保人员</t>
  </si>
  <si>
    <t>530902210000000017357</t>
  </si>
  <si>
    <t>工会经费</t>
  </si>
  <si>
    <t>30228</t>
  </si>
  <si>
    <t>530902251100003804326</t>
  </si>
  <si>
    <t>福利费</t>
  </si>
  <si>
    <t>30229</t>
  </si>
  <si>
    <t>530902241100002315965</t>
  </si>
  <si>
    <t>原渠道发放退休费</t>
  </si>
  <si>
    <t>30302</t>
  </si>
  <si>
    <t>退休费</t>
  </si>
  <si>
    <t>530902210000000019617</t>
  </si>
  <si>
    <t>遗属补助</t>
  </si>
  <si>
    <t>30305</t>
  </si>
  <si>
    <t>生活补助</t>
  </si>
  <si>
    <t>30307</t>
  </si>
  <si>
    <t>医疗费补助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</si>
  <si>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</si>
  <si>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</si>
  <si>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</si>
  <si>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</si>
  <si>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</si>
  <si>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</si>
  <si>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</si>
  <si>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保教费等补助经费</t>
  </si>
  <si>
    <t>事业发展类</t>
  </si>
  <si>
    <t>530902231100001338687</t>
  </si>
  <si>
    <t>城乡义务教育补助（公用经费）专项资金</t>
  </si>
  <si>
    <t>民生类</t>
  </si>
  <si>
    <t>530902221100000919004</t>
  </si>
  <si>
    <t>30206</t>
  </si>
  <si>
    <t>电费</t>
  </si>
  <si>
    <t>30207</t>
  </si>
  <si>
    <t>邮电费</t>
  </si>
  <si>
    <t>30211</t>
  </si>
  <si>
    <t>差旅费</t>
  </si>
  <si>
    <t>31002</t>
  </si>
  <si>
    <t>办公设备购置</t>
  </si>
  <si>
    <t>30202</t>
  </si>
  <si>
    <t>印刷费</t>
  </si>
  <si>
    <t>30218</t>
  </si>
  <si>
    <t>专用材料费</t>
  </si>
  <si>
    <t>城乡义务教育补助（生活补助）专项资金</t>
  </si>
  <si>
    <t>530902221100000989476</t>
  </si>
  <si>
    <t>城乡义务教育补助（特殊教育公用经费）专项资金</t>
  </si>
  <si>
    <t>530902221100000917936</t>
  </si>
  <si>
    <t>城乡义务教育营养改善资金</t>
  </si>
  <si>
    <t>530902241100003367757</t>
  </si>
  <si>
    <t>教育教学质量奖励专项资金</t>
  </si>
  <si>
    <t>530902241100003205135</t>
  </si>
  <si>
    <t>省级专项彩票公益金支持省级乡村学校少年宫项目资金</t>
  </si>
  <si>
    <t>530902221100000969438</t>
  </si>
  <si>
    <t>体彩公益金（乡村学校少年宫—平村学区）专款资金</t>
  </si>
  <si>
    <t>530902251100003792824</t>
  </si>
  <si>
    <t>义务教育课后服务补助资金</t>
  </si>
  <si>
    <t>530902231100002140799</t>
  </si>
  <si>
    <t>义务教育学校课后服务自有资金</t>
  </si>
  <si>
    <t>530902241100002959865</t>
  </si>
  <si>
    <t>义务教育优质均衡发展奖补资金</t>
  </si>
  <si>
    <t>530902241100003329773</t>
  </si>
  <si>
    <t>自有资金各项目经费</t>
  </si>
  <si>
    <t>530902241100003273315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</si>
  <si>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</si>
  <si>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</si>
  <si>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</si>
  <si>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</si>
  <si>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</si>
  <si>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</si>
  <si>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</si>
  <si>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</si>
  <si>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</si>
  <si>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</si>
  <si>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</si>
  <si>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落实立德树人根本任务，促进学生全面成长成才。服务社会，做好基础教育事业，满足学生和家长的需要。</t>
  </si>
  <si>
    <t>产出指标</t>
  </si>
  <si>
    <t>数量指标</t>
  </si>
  <si>
    <t>学生每天参加课后服务时长</t>
  </si>
  <si>
    <t>&gt;=</t>
  </si>
  <si>
    <t>小时</t>
  </si>
  <si>
    <t>定量指标</t>
  </si>
  <si>
    <t>学生每天实际参加课后服务时长</t>
  </si>
  <si>
    <t>参与课后服务学生</t>
  </si>
  <si>
    <t>90</t>
  </si>
  <si>
    <t>%</t>
  </si>
  <si>
    <t>实际参与课后服务学生</t>
  </si>
  <si>
    <t>质量指标</t>
  </si>
  <si>
    <t>教育教学质量</t>
  </si>
  <si>
    <t>=</t>
  </si>
  <si>
    <t>明显提升</t>
  </si>
  <si>
    <t>年</t>
  </si>
  <si>
    <t>教育教学质量实际提升情况</t>
  </si>
  <si>
    <t>效益指标</t>
  </si>
  <si>
    <t>可持续影响</t>
  </si>
  <si>
    <t>教育服务年度</t>
  </si>
  <si>
    <t>实际教育服务年度</t>
  </si>
  <si>
    <t>满意度指标</t>
  </si>
  <si>
    <t>服务对象满意度</t>
  </si>
  <si>
    <t>师生及家长满意度</t>
  </si>
  <si>
    <t>85</t>
  </si>
  <si>
    <t>师生及家长对课后服务满意度</t>
  </si>
  <si>
    <t>满足学按规定、标准每年收取公办幼儿保教费，开展2025年该项目共预计收取资金20.772万元，将用来弥补学校公用经费的不足，能有效改善办学条件、提高教育教学质量，对学校的发展将起到积极的推动作用。
前教育教学正常运转</t>
  </si>
  <si>
    <t>学前教育学生数</t>
  </si>
  <si>
    <t>167</t>
  </si>
  <si>
    <t>人</t>
  </si>
  <si>
    <t>学前教育实际学生数</t>
  </si>
  <si>
    <t>社会效益</t>
  </si>
  <si>
    <t>能有效保障学前教育教学正常开展</t>
  </si>
  <si>
    <t>有效</t>
  </si>
  <si>
    <t>实际保障学前教育教学正常开展情况</t>
  </si>
  <si>
    <t>师生满意度</t>
  </si>
  <si>
    <t>95</t>
  </si>
  <si>
    <t>师生实际满意度</t>
  </si>
  <si>
    <t>确保国民体质监测及社会体育指导培训工作能顺利开展。</t>
  </si>
  <si>
    <t>体彩公益金项目专款资金</t>
  </si>
  <si>
    <t>对促进全面事业发展的影响</t>
  </si>
  <si>
    <t>参加培训人员满意度</t>
  </si>
  <si>
    <t>参加学习满意度</t>
  </si>
  <si>
    <t>改善办学条件，提高保教质量。</t>
  </si>
  <si>
    <t>改善办学条件</t>
  </si>
  <si>
    <t>实际完成改善办学条件规定任务</t>
  </si>
  <si>
    <t>进一步提高教学质量。</t>
  </si>
  <si>
    <t>教师队伍教育教学水平发展的能力情况</t>
  </si>
  <si>
    <t>学生和家长满意度</t>
  </si>
  <si>
    <t>学生和家长对学校的实际满意度</t>
  </si>
  <si>
    <t>预算06表</t>
  </si>
  <si>
    <t>政府性基金预算支出预算表</t>
  </si>
  <si>
    <t>单位名称：临沧市发展和改革委员会</t>
  </si>
  <si>
    <t>本年政府性基金预算支出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</si>
  <si>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</si>
  <si>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</si>
  <si>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</si>
  <si>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</si>
  <si>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</si>
  <si>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</si>
  <si>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</si>
  <si>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</si>
  <si>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</si>
  <si>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</si>
  <si>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注：本单位不涉及此内容，所以公开空表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</si>
  <si>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</si>
  <si>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</si>
  <si>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</si>
  <si>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</si>
  <si>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</si>
  <si>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</si>
  <si>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</si>
  <si>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</si>
  <si>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注：根据现行财政管理体制，乡（镇、街道）作为区本级部门编制年初预算，所以无县对下专项转移支付情况，此表为空表。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</si>
  <si>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</si>
  <si>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</si>
  <si>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</si>
  <si>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</si>
  <si>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</si>
  <si>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</si>
  <si>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</si>
  <si>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</si>
  <si>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</si>
  <si>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注：本单位2025年无新增资产，所以此表为空表。</t>
  </si>
  <si>
    <t>预算11表</t>
  </si>
  <si>
    <t>上级补助</t>
  </si>
  <si>
    <t>预算12表</t>
  </si>
  <si>
    <t>项目级次</t>
  </si>
  <si>
    <t>313 事业发展类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</si>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</sst>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9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" borderId="1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7" applyNumberFormat="0" applyAlignment="0" applyProtection="0">
      <alignment vertical="center"/>
    </xf>
    <xf numFmtId="0" fontId="39" fillId="5" borderId="18" applyNumberFormat="0" applyAlignment="0" applyProtection="0">
      <alignment vertical="center"/>
    </xf>
    <xf numFmtId="0" fontId="40" fillId="5" borderId="17" applyNumberFormat="0" applyAlignment="0" applyProtection="0">
      <alignment vertical="center"/>
    </xf>
    <xf numFmtId="0" fontId="41" fillId="6" borderId="19" applyNumberFormat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10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3" fontId="5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5" fillId="0" borderId="11" xfId="0" applyFont="1" applyBorder="1" applyAlignment="1">
      <alignment horizontal="left" vertical="center" wrapText="1" indent="1"/>
      <protection locked="0"/>
    </xf>
    <xf numFmtId="0" fontId="5" fillId="0" borderId="11" xfId="0" applyFont="1" applyBorder="1" applyAlignment="1">
      <alignment horizontal="left" vertical="center" wrapText="1" indent="2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2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2" fillId="0" borderId="6" xfId="0" applyFont="1" applyBorder="1" applyAlignment="1">
      <alignment horizontal="center" vertical="center" wrapText="1"/>
      <protection locked="0"/>
    </xf>
    <xf numFmtId="0" fontId="13" fillId="0" borderId="7" xfId="0" applyFont="1" applyBorder="1" applyAlignment="1">
      <alignment horizontal="center" vertical="center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176" fontId="16" fillId="0" borderId="7" xfId="0" applyNumberFormat="1" applyFont="1" applyBorder="1" applyAlignment="1" applyProtection="1">
      <alignment horizontal="right" vertical="center"/>
    </xf>
    <xf numFmtId="176" fontId="16" fillId="0" borderId="7" xfId="0" applyNumberFormat="1" applyFont="1" applyBorder="1" applyAlignment="1" applyProtection="1">
      <alignment horizontal="center" vertical="center"/>
    </xf>
    <xf numFmtId="0" fontId="0" fillId="0" borderId="0" xfId="0" applyFont="1" applyAlignment="1">
      <alignment horizontal="left" vertical="top"/>
      <protection locked="0"/>
    </xf>
    <xf numFmtId="0" fontId="2" fillId="0" borderId="0" xfId="0" applyFont="1" applyProtection="1">
      <alignment vertical="top"/>
    </xf>
    <xf numFmtId="0" fontId="17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0" fillId="0" borderId="6" xfId="0" applyFont="1" applyBorder="1" applyAlignment="1">
      <alignment vertical="center"/>
      <protection locked="0"/>
    </xf>
    <xf numFmtId="0" fontId="21" fillId="0" borderId="6" xfId="0" applyFont="1" applyBorder="1" applyAlignment="1">
      <alignment horizontal="center" vertical="center"/>
      <protection locked="0"/>
    </xf>
    <xf numFmtId="176" fontId="21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0" fillId="0" borderId="7" xfId="0" applyFont="1" applyBorder="1" applyAlignment="1">
      <alignment horizontal="left" vertical="center" wrapText="1" indent="1"/>
      <protection locked="0"/>
    </xf>
    <xf numFmtId="0" fontId="20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4" fillId="0" borderId="0" xfId="0" applyFont="1" applyAlignment="1" applyProtection="1"/>
    <xf numFmtId="0" fontId="25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2" fillId="0" borderId="0" xfId="0" applyFont="1" applyProtection="1">
      <alignment vertical="top"/>
    </xf>
    <xf numFmtId="0" fontId="25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top"/>
    </xf>
    <xf numFmtId="0" fontId="27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8" fillId="0" borderId="6" xfId="0" applyFont="1" applyBorder="1" applyAlignment="1" applyProtection="1">
      <alignment horizontal="center" vertical="center"/>
    </xf>
    <xf numFmtId="0" fontId="28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8" fillId="0" borderId="6" xfId="0" applyFont="1" applyBorder="1" applyAlignment="1">
      <alignment horizontal="center" vertical="center"/>
      <protection locked="0"/>
    </xf>
    <xf numFmtId="0" fontId="20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topLeftCell="A5" workbookViewId="0">
      <selection activeCell="C11" sqref="C11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8" t="s">
        <v>0</v>
      </c>
    </row>
    <row r="2" ht="36" customHeight="1" spans="1:4">
      <c r="A2" s="5" t="str">
        <f>"2025"&amp;"年部门财务收支预算总表"</f>
        <v>2025年部门财务收支预算总表</v>
      </c>
      <c r="B2" s="203"/>
      <c r="C2" s="203"/>
      <c r="D2" s="203"/>
    </row>
    <row r="3" ht="18.75" customHeight="1" spans="1:4">
      <c r="A3" s="40" t="str">
        <f>"单位名称："&amp;"临沧市临翔区平村乡中心校"</f>
        <v>单位名称：临沧市临翔区平村乡中心校</v>
      </c>
      <c r="B3" s="204"/>
      <c r="C3" s="204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30" t="str">
        <f>"2025"&amp;"年预算数"</f>
        <v>2025年预算数</v>
      </c>
      <c r="C5" s="30" t="s">
        <v>5</v>
      </c>
      <c r="D5" s="30" t="str">
        <f>"2025"&amp;"年预算数"</f>
        <v>2025年预算数</v>
      </c>
    </row>
    <row r="6" ht="18.75" customHeight="1" spans="1:4">
      <c r="A6" s="32"/>
      <c r="B6" s="32"/>
      <c r="C6" s="32"/>
      <c r="D6" s="32"/>
    </row>
    <row r="7" ht="18.75" customHeight="1" spans="1:4">
      <c r="A7" s="130" t="s">
        <v>6</v>
      </c>
      <c r="B7" s="23">
        <v>13360405.77</v>
      </c>
      <c r="C7" s="130" t="s">
        <v>7</v>
      </c>
      <c r="D7" s="23"/>
    </row>
    <row r="8" ht="18.75" customHeight="1" spans="1:4">
      <c r="A8" s="130" t="s">
        <v>8</v>
      </c>
      <c r="B8" s="23"/>
      <c r="C8" s="130" t="s">
        <v>9</v>
      </c>
      <c r="D8" s="23"/>
    </row>
    <row r="9" ht="18.75" customHeight="1" spans="1:4">
      <c r="A9" s="130" t="s">
        <v>10</v>
      </c>
      <c r="B9" s="23"/>
      <c r="C9" s="130" t="s">
        <v>11</v>
      </c>
      <c r="D9" s="23"/>
    </row>
    <row r="10" ht="18.75" customHeight="1" spans="1:4">
      <c r="A10" s="130" t="s">
        <v>12</v>
      </c>
      <c r="B10" s="23"/>
      <c r="C10" s="130" t="s">
        <v>13</v>
      </c>
      <c r="D10" s="23"/>
    </row>
    <row r="11" ht="18.75" customHeight="1" spans="1:4">
      <c r="A11" s="205" t="s">
        <v>14</v>
      </c>
      <c r="B11" s="23">
        <v>830000</v>
      </c>
      <c r="C11" s="162" t="s">
        <v>15</v>
      </c>
      <c r="D11" s="23">
        <v>12720554.39</v>
      </c>
    </row>
    <row r="12" ht="18.75" customHeight="1" spans="1:4">
      <c r="A12" s="165" t="s">
        <v>16</v>
      </c>
      <c r="B12" s="23"/>
      <c r="C12" s="164" t="s">
        <v>17</v>
      </c>
      <c r="D12" s="23"/>
    </row>
    <row r="13" ht="18.75" customHeight="1" spans="1:4">
      <c r="A13" s="165" t="s">
        <v>18</v>
      </c>
      <c r="B13" s="23"/>
      <c r="C13" s="164" t="s">
        <v>19</v>
      </c>
      <c r="D13" s="23"/>
    </row>
    <row r="14" ht="18.75" customHeight="1" spans="1:4">
      <c r="A14" s="165" t="s">
        <v>20</v>
      </c>
      <c r="B14" s="23">
        <v>30000</v>
      </c>
      <c r="C14" s="164" t="s">
        <v>21</v>
      </c>
      <c r="D14" s="23">
        <v>1764520.94</v>
      </c>
    </row>
    <row r="15" ht="18.75" customHeight="1" spans="1:4">
      <c r="A15" s="165" t="s">
        <v>22</v>
      </c>
      <c r="B15" s="23"/>
      <c r="C15" s="164" t="s">
        <v>23</v>
      </c>
      <c r="D15" s="23">
        <v>795436.37</v>
      </c>
    </row>
    <row r="16" ht="18.75" customHeight="1" spans="1:4">
      <c r="A16" s="165" t="s">
        <v>24</v>
      </c>
      <c r="B16" s="23">
        <v>800000</v>
      </c>
      <c r="C16" s="165" t="s">
        <v>25</v>
      </c>
      <c r="D16" s="23"/>
    </row>
    <row r="17" ht="18.75" customHeight="1" spans="1:4">
      <c r="A17" s="165" t="s">
        <v>26</v>
      </c>
      <c r="B17" s="23"/>
      <c r="C17" s="165" t="s">
        <v>27</v>
      </c>
      <c r="D17" s="23"/>
    </row>
    <row r="18" ht="18.75" customHeight="1" spans="1:4">
      <c r="A18" s="166" t="s">
        <v>26</v>
      </c>
      <c r="B18" s="23"/>
      <c r="C18" s="164" t="s">
        <v>28</v>
      </c>
      <c r="D18" s="23"/>
    </row>
    <row r="19" ht="18.75" customHeight="1" spans="1:4">
      <c r="A19" s="166" t="s">
        <v>26</v>
      </c>
      <c r="B19" s="23"/>
      <c r="C19" s="164" t="s">
        <v>29</v>
      </c>
      <c r="D19" s="23"/>
    </row>
    <row r="20" ht="18.75" customHeight="1" spans="1:4">
      <c r="A20" s="166" t="s">
        <v>26</v>
      </c>
      <c r="B20" s="23"/>
      <c r="C20" s="164" t="s">
        <v>30</v>
      </c>
      <c r="D20" s="23"/>
    </row>
    <row r="21" ht="18.75" customHeight="1" spans="1:4">
      <c r="A21" s="166" t="s">
        <v>26</v>
      </c>
      <c r="B21" s="23"/>
      <c r="C21" s="164" t="s">
        <v>31</v>
      </c>
      <c r="D21" s="23"/>
    </row>
    <row r="22" ht="18.75" customHeight="1" spans="1:4">
      <c r="A22" s="166" t="s">
        <v>26</v>
      </c>
      <c r="B22" s="23"/>
      <c r="C22" s="164" t="s">
        <v>32</v>
      </c>
      <c r="D22" s="23"/>
    </row>
    <row r="23" ht="18.75" customHeight="1" spans="1:4">
      <c r="A23" s="166" t="s">
        <v>26</v>
      </c>
      <c r="B23" s="23"/>
      <c r="C23" s="164" t="s">
        <v>33</v>
      </c>
      <c r="D23" s="23"/>
    </row>
    <row r="24" ht="18.75" customHeight="1" spans="1:4">
      <c r="A24" s="166" t="s">
        <v>26</v>
      </c>
      <c r="B24" s="23"/>
      <c r="C24" s="164" t="s">
        <v>34</v>
      </c>
      <c r="D24" s="23"/>
    </row>
    <row r="25" ht="18.75" customHeight="1" spans="1:4">
      <c r="A25" s="166" t="s">
        <v>26</v>
      </c>
      <c r="B25" s="23"/>
      <c r="C25" s="164" t="s">
        <v>35</v>
      </c>
      <c r="D25" s="23">
        <v>831565.44</v>
      </c>
    </row>
    <row r="26" ht="18.75" customHeight="1" spans="1:4">
      <c r="A26" s="166" t="s">
        <v>26</v>
      </c>
      <c r="B26" s="23"/>
      <c r="C26" s="164" t="s">
        <v>36</v>
      </c>
      <c r="D26" s="23"/>
    </row>
    <row r="27" ht="18.75" customHeight="1" spans="1:4">
      <c r="A27" s="166" t="s">
        <v>26</v>
      </c>
      <c r="B27" s="23"/>
      <c r="C27" s="164" t="s">
        <v>37</v>
      </c>
      <c r="D27" s="23"/>
    </row>
    <row r="28" ht="18.75" customHeight="1" spans="1:4">
      <c r="A28" s="166" t="s">
        <v>26</v>
      </c>
      <c r="B28" s="23"/>
      <c r="C28" s="164" t="s">
        <v>38</v>
      </c>
      <c r="D28" s="23"/>
    </row>
    <row r="29" ht="18.75" customHeight="1" spans="1:4">
      <c r="A29" s="166" t="s">
        <v>26</v>
      </c>
      <c r="B29" s="23"/>
      <c r="C29" s="164" t="s">
        <v>39</v>
      </c>
      <c r="D29" s="23"/>
    </row>
    <row r="30" ht="18.75" customHeight="1" spans="1:4">
      <c r="A30" s="167" t="s">
        <v>26</v>
      </c>
      <c r="B30" s="23"/>
      <c r="C30" s="165" t="s">
        <v>40</v>
      </c>
      <c r="D30" s="23">
        <v>30000</v>
      </c>
    </row>
    <row r="31" ht="18.75" customHeight="1" spans="1:4">
      <c r="A31" s="167" t="s">
        <v>26</v>
      </c>
      <c r="B31" s="23"/>
      <c r="C31" s="165" t="s">
        <v>41</v>
      </c>
      <c r="D31" s="23"/>
    </row>
    <row r="32" ht="18.75" customHeight="1" spans="1:4">
      <c r="A32" s="167" t="s">
        <v>26</v>
      </c>
      <c r="B32" s="23"/>
      <c r="C32" s="165" t="s">
        <v>42</v>
      </c>
      <c r="D32" s="23"/>
    </row>
    <row r="33" ht="18.75" customHeight="1" spans="1:4">
      <c r="A33" s="206"/>
      <c r="B33" s="168"/>
      <c r="C33" s="165" t="s">
        <v>43</v>
      </c>
      <c r="D33" s="23"/>
    </row>
    <row r="34" ht="18.75" customHeight="1" spans="1:4">
      <c r="A34" s="206" t="s">
        <v>44</v>
      </c>
      <c r="B34" s="168">
        <f>SUM(B7:B11)</f>
        <v>14190405.77</v>
      </c>
      <c r="C34" s="207" t="s">
        <v>45</v>
      </c>
      <c r="D34" s="168">
        <v>16142077.14</v>
      </c>
    </row>
    <row r="35" ht="18.75" customHeight="1" spans="1:4">
      <c r="A35" s="208" t="s">
        <v>46</v>
      </c>
      <c r="B35" s="23">
        <v>1951671.37</v>
      </c>
      <c r="C35" s="130" t="s">
        <v>47</v>
      </c>
      <c r="D35" s="23"/>
    </row>
    <row r="36" ht="18.75" customHeight="1" spans="1:4">
      <c r="A36" s="208" t="s">
        <v>48</v>
      </c>
      <c r="B36" s="23">
        <v>1951671.37</v>
      </c>
      <c r="C36" s="130" t="s">
        <v>48</v>
      </c>
      <c r="D36" s="23"/>
    </row>
    <row r="37" ht="18.75" customHeight="1" spans="1:4">
      <c r="A37" s="208" t="s">
        <v>49</v>
      </c>
      <c r="B37" s="23">
        <f>B35-B36</f>
        <v>0</v>
      </c>
      <c r="C37" s="130" t="s">
        <v>50</v>
      </c>
      <c r="D37" s="23"/>
    </row>
    <row r="38" ht="18.75" customHeight="1" spans="1:4">
      <c r="A38" s="209" t="s">
        <v>51</v>
      </c>
      <c r="B38" s="168">
        <f t="shared" ref="B38:D38" si="0">B34+B35</f>
        <v>16142077.14</v>
      </c>
      <c r="C38" s="207" t="s">
        <v>52</v>
      </c>
      <c r="D38" s="168">
        <f t="shared" si="0"/>
        <v>16142077.14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selection activeCell="A1" sqref="A1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97">
        <v>1</v>
      </c>
      <c r="B1" s="98">
        <v>0</v>
      </c>
      <c r="C1" s="97">
        <v>1</v>
      </c>
      <c r="D1" s="99"/>
      <c r="E1" s="99"/>
      <c r="F1" s="38" t="s">
        <v>382</v>
      </c>
    </row>
    <row r="2" ht="32.25" customHeight="1" spans="1:6">
      <c r="A2" s="100" t="str">
        <f>"2025"&amp;"年部门政府性基金预算支出预算表"</f>
        <v>2025年部门政府性基金预算支出预算表</v>
      </c>
      <c r="B2" s="101" t="s">
        <v>383</v>
      </c>
      <c r="C2" s="102"/>
      <c r="D2" s="103"/>
      <c r="E2" s="103"/>
      <c r="F2" s="103"/>
    </row>
    <row r="3" ht="18.75" customHeight="1" spans="1:6">
      <c r="A3" s="7" t="str">
        <f>"单位名称："&amp;"临沧市临翔区平村乡中心校"</f>
        <v>单位名称：临沧市临翔区平村乡中心校</v>
      </c>
      <c r="B3" s="7" t="s">
        <v>384</v>
      </c>
      <c r="C3" s="97"/>
      <c r="D3" s="99"/>
      <c r="E3" s="99"/>
      <c r="F3" s="38" t="s">
        <v>1</v>
      </c>
    </row>
    <row r="4" ht="18.75" customHeight="1" spans="1:6">
      <c r="A4" s="104" t="s">
        <v>206</v>
      </c>
      <c r="B4" s="105" t="s">
        <v>73</v>
      </c>
      <c r="C4" s="106" t="s">
        <v>74</v>
      </c>
      <c r="D4" s="13" t="s">
        <v>385</v>
      </c>
      <c r="E4" s="13"/>
      <c r="F4" s="14"/>
    </row>
    <row r="5" ht="18.75" customHeight="1" spans="1:6">
      <c r="A5" s="107"/>
      <c r="B5" s="108"/>
      <c r="C5" s="94"/>
      <c r="D5" s="93" t="s">
        <v>56</v>
      </c>
      <c r="E5" s="93" t="s">
        <v>75</v>
      </c>
      <c r="F5" s="93" t="s">
        <v>76</v>
      </c>
    </row>
    <row r="6" ht="18.75" customHeight="1" spans="1:6">
      <c r="A6" s="107">
        <v>1</v>
      </c>
      <c r="B6" s="109" t="s">
        <v>186</v>
      </c>
      <c r="C6" s="94">
        <v>3</v>
      </c>
      <c r="D6" s="93">
        <v>4</v>
      </c>
      <c r="E6" s="93">
        <v>5</v>
      </c>
      <c r="F6" s="93">
        <v>6</v>
      </c>
    </row>
    <row r="7" ht="18.75" customHeight="1" spans="1:6">
      <c r="A7" s="110" t="s">
        <v>71</v>
      </c>
      <c r="B7" s="81"/>
      <c r="C7" s="81"/>
      <c r="D7" s="23">
        <v>30000</v>
      </c>
      <c r="E7" s="23"/>
      <c r="F7" s="23">
        <v>30000</v>
      </c>
    </row>
    <row r="8" ht="18.75" customHeight="1" spans="1:6">
      <c r="A8" s="110"/>
      <c r="B8" s="81" t="s">
        <v>138</v>
      </c>
      <c r="C8" s="81" t="s">
        <v>83</v>
      </c>
      <c r="D8" s="23">
        <v>30000</v>
      </c>
      <c r="E8" s="23"/>
      <c r="F8" s="23">
        <v>30000</v>
      </c>
    </row>
    <row r="9" ht="18.75" customHeight="1" spans="1:6">
      <c r="A9" s="24"/>
      <c r="B9" s="111" t="s">
        <v>139</v>
      </c>
      <c r="C9" s="111" t="s">
        <v>140</v>
      </c>
      <c r="D9" s="23">
        <v>30000</v>
      </c>
      <c r="E9" s="23"/>
      <c r="F9" s="23">
        <v>30000</v>
      </c>
    </row>
    <row r="10" ht="18.75" customHeight="1" spans="1:6">
      <c r="A10" s="24"/>
      <c r="B10" s="112" t="s">
        <v>141</v>
      </c>
      <c r="C10" s="112" t="s">
        <v>142</v>
      </c>
      <c r="D10" s="23">
        <v>30000</v>
      </c>
      <c r="E10" s="23"/>
      <c r="F10" s="23">
        <v>30000</v>
      </c>
    </row>
    <row r="11" ht="18.75" customHeight="1" spans="1:6">
      <c r="A11" s="113" t="s">
        <v>143</v>
      </c>
      <c r="B11" s="114" t="s">
        <v>143</v>
      </c>
      <c r="C11" s="115" t="s">
        <v>143</v>
      </c>
      <c r="D11" s="23">
        <v>30000</v>
      </c>
      <c r="E11" s="23"/>
      <c r="F11" s="23">
        <v>30000</v>
      </c>
    </row>
  </sheetData>
  <mergeCells count="7">
    <mergeCell ref="A2:F2"/>
    <mergeCell ref="A3:C3"/>
    <mergeCell ref="D4:F4"/>
    <mergeCell ref="A11:C11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showZeros="0" workbookViewId="0">
      <selection activeCell="A11" sqref="A11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29"/>
      <c r="B1" s="29"/>
      <c r="C1" s="29"/>
      <c r="D1" s="29"/>
      <c r="E1" s="29"/>
      <c r="F1" s="29"/>
      <c r="G1" s="29"/>
      <c r="H1" s="29"/>
      <c r="I1" s="29"/>
      <c r="J1" s="29"/>
      <c r="O1" s="37"/>
      <c r="P1" s="37"/>
      <c r="Q1" s="38" t="s">
        <v>386</v>
      </c>
    </row>
    <row r="2" ht="35.25" customHeight="1" spans="1:17">
      <c r="A2" s="57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0"/>
      <c r="L2" s="6"/>
      <c r="M2" s="6"/>
      <c r="N2" s="6"/>
      <c r="O2" s="50"/>
      <c r="P2" s="50"/>
      <c r="Q2" s="6"/>
    </row>
    <row r="3" ht="18.75" customHeight="1" spans="1:17">
      <c r="A3" s="40" t="str">
        <f>"单位名称："&amp;"临沧市临翔区平村乡中心校"</f>
        <v>单位名称：临沧市临翔区平村乡中心校</v>
      </c>
      <c r="B3" s="92"/>
      <c r="C3" s="92"/>
      <c r="D3" s="92"/>
      <c r="E3" s="92"/>
      <c r="F3" s="92"/>
      <c r="G3" s="92"/>
      <c r="H3" s="92"/>
      <c r="I3" s="92"/>
      <c r="J3" s="92"/>
      <c r="O3" s="62"/>
      <c r="P3" s="62"/>
      <c r="Q3" s="38" t="s">
        <v>192</v>
      </c>
    </row>
    <row r="4" ht="18.75" customHeight="1" spans="1:17">
      <c r="A4" s="11" t="s">
        <v>387</v>
      </c>
      <c r="B4" s="71" t="s">
        <v>388</v>
      </c>
      <c r="C4" s="71" t="s">
        <v>389</v>
      </c>
      <c r="D4" s="71" t="s">
        <v>390</v>
      </c>
      <c r="E4" s="71" t="s">
        <v>391</v>
      </c>
      <c r="F4" s="71" t="s">
        <v>392</v>
      </c>
      <c r="G4" s="43" t="s">
        <v>213</v>
      </c>
      <c r="H4" s="43"/>
      <c r="I4" s="43"/>
      <c r="J4" s="43"/>
      <c r="K4" s="73"/>
      <c r="L4" s="43"/>
      <c r="M4" s="43"/>
      <c r="N4" s="43"/>
      <c r="O4" s="63"/>
      <c r="P4" s="73"/>
      <c r="Q4" s="44"/>
    </row>
    <row r="5" ht="18.75" customHeight="1" spans="1:17">
      <c r="A5" s="16"/>
      <c r="B5" s="74"/>
      <c r="C5" s="74"/>
      <c r="D5" s="74"/>
      <c r="E5" s="74"/>
      <c r="F5" s="74"/>
      <c r="G5" s="74" t="s">
        <v>56</v>
      </c>
      <c r="H5" s="74" t="s">
        <v>59</v>
      </c>
      <c r="I5" s="74" t="s">
        <v>393</v>
      </c>
      <c r="J5" s="74" t="s">
        <v>394</v>
      </c>
      <c r="K5" s="75" t="s">
        <v>395</v>
      </c>
      <c r="L5" s="88" t="s">
        <v>78</v>
      </c>
      <c r="M5" s="88"/>
      <c r="N5" s="88"/>
      <c r="O5" s="89"/>
      <c r="P5" s="90"/>
      <c r="Q5" s="76"/>
    </row>
    <row r="6" ht="30" customHeight="1" spans="1:17">
      <c r="A6" s="18"/>
      <c r="B6" s="76"/>
      <c r="C6" s="76"/>
      <c r="D6" s="76"/>
      <c r="E6" s="76"/>
      <c r="F6" s="76"/>
      <c r="G6" s="76"/>
      <c r="H6" s="76" t="s">
        <v>58</v>
      </c>
      <c r="I6" s="76"/>
      <c r="J6" s="76"/>
      <c r="K6" s="77"/>
      <c r="L6" s="76" t="s">
        <v>58</v>
      </c>
      <c r="M6" s="76" t="s">
        <v>65</v>
      </c>
      <c r="N6" s="76" t="s">
        <v>221</v>
      </c>
      <c r="O6" s="91" t="s">
        <v>67</v>
      </c>
      <c r="P6" s="77" t="s">
        <v>68</v>
      </c>
      <c r="Q6" s="76" t="s">
        <v>69</v>
      </c>
    </row>
    <row r="7" ht="18.75" customHeight="1" spans="1:17">
      <c r="A7" s="32">
        <v>1</v>
      </c>
      <c r="B7" s="93">
        <v>2</v>
      </c>
      <c r="C7" s="93">
        <v>3</v>
      </c>
      <c r="D7" s="93">
        <v>4</v>
      </c>
      <c r="E7" s="93">
        <v>5</v>
      </c>
      <c r="F7" s="93">
        <v>6</v>
      </c>
      <c r="G7" s="94">
        <v>7</v>
      </c>
      <c r="H7" s="94">
        <v>8</v>
      </c>
      <c r="I7" s="94">
        <v>9</v>
      </c>
      <c r="J7" s="94">
        <v>10</v>
      </c>
      <c r="K7" s="94">
        <v>11</v>
      </c>
      <c r="L7" s="94">
        <v>12</v>
      </c>
      <c r="M7" s="94">
        <v>13</v>
      </c>
      <c r="N7" s="94">
        <v>14</v>
      </c>
      <c r="O7" s="94">
        <v>15</v>
      </c>
      <c r="P7" s="94">
        <v>16</v>
      </c>
      <c r="Q7" s="94">
        <v>17</v>
      </c>
    </row>
    <row r="8" ht="18.75" customHeight="1" spans="1:17">
      <c r="A8" s="79"/>
      <c r="B8" s="80"/>
      <c r="C8" s="80"/>
      <c r="D8" s="80"/>
      <c r="E8" s="95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79"/>
      <c r="B9" s="80"/>
      <c r="C9" s="80"/>
      <c r="D9" s="80"/>
      <c r="E9" s="96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82" t="s">
        <v>143</v>
      </c>
      <c r="B10" s="83"/>
      <c r="C10" s="83"/>
      <c r="D10" s="83"/>
      <c r="E10" s="95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customHeight="1" spans="1:1">
      <c r="A11" t="s">
        <v>396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selection activeCell="A11" sqref="A11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1"/>
      <c r="B1" s="61"/>
      <c r="C1" s="66"/>
      <c r="D1" s="61"/>
      <c r="E1" s="61"/>
      <c r="F1" s="61"/>
      <c r="G1" s="61"/>
      <c r="H1" s="67"/>
      <c r="I1" s="61"/>
      <c r="J1" s="61"/>
      <c r="K1" s="61"/>
      <c r="L1" s="37"/>
      <c r="M1" s="85"/>
      <c r="N1" s="86" t="s">
        <v>397</v>
      </c>
    </row>
    <row r="2" ht="34.5" customHeight="1" spans="1:14">
      <c r="A2" s="39" t="str">
        <f>"2025"&amp;"年部门政府购买服务预算表"</f>
        <v>2025年部门政府购买服务预算表</v>
      </c>
      <c r="B2" s="68"/>
      <c r="C2" s="50"/>
      <c r="D2" s="68"/>
      <c r="E2" s="68"/>
      <c r="F2" s="68"/>
      <c r="G2" s="68"/>
      <c r="H2" s="69"/>
      <c r="I2" s="68"/>
      <c r="J2" s="68"/>
      <c r="K2" s="68"/>
      <c r="L2" s="50"/>
      <c r="M2" s="69"/>
      <c r="N2" s="68"/>
    </row>
    <row r="3" ht="18.75" customHeight="1" spans="1:14">
      <c r="A3" s="58" t="str">
        <f>"单位名称："&amp;"临沧市临翔区平村乡中心校"</f>
        <v>单位名称：临沧市临翔区平村乡中心校</v>
      </c>
      <c r="B3" s="59"/>
      <c r="C3" s="70"/>
      <c r="D3" s="59"/>
      <c r="E3" s="59"/>
      <c r="F3" s="59"/>
      <c r="G3" s="59"/>
      <c r="H3" s="67"/>
      <c r="I3" s="61"/>
      <c r="J3" s="61"/>
      <c r="K3" s="61"/>
      <c r="L3" s="62"/>
      <c r="M3" s="87"/>
      <c r="N3" s="86" t="s">
        <v>192</v>
      </c>
    </row>
    <row r="4" ht="18.75" customHeight="1" spans="1:14">
      <c r="A4" s="11" t="s">
        <v>387</v>
      </c>
      <c r="B4" s="71" t="s">
        <v>398</v>
      </c>
      <c r="C4" s="72" t="s">
        <v>399</v>
      </c>
      <c r="D4" s="43" t="s">
        <v>213</v>
      </c>
      <c r="E4" s="43"/>
      <c r="F4" s="43"/>
      <c r="G4" s="43"/>
      <c r="H4" s="73"/>
      <c r="I4" s="43"/>
      <c r="J4" s="43"/>
      <c r="K4" s="43"/>
      <c r="L4" s="63"/>
      <c r="M4" s="73"/>
      <c r="N4" s="44"/>
    </row>
    <row r="5" ht="18.75" customHeight="1" spans="1:14">
      <c r="A5" s="16"/>
      <c r="B5" s="74"/>
      <c r="C5" s="75"/>
      <c r="D5" s="74" t="s">
        <v>56</v>
      </c>
      <c r="E5" s="74" t="s">
        <v>59</v>
      </c>
      <c r="F5" s="74" t="s">
        <v>393</v>
      </c>
      <c r="G5" s="74" t="s">
        <v>394</v>
      </c>
      <c r="H5" s="75" t="s">
        <v>395</v>
      </c>
      <c r="I5" s="88" t="s">
        <v>78</v>
      </c>
      <c r="J5" s="88"/>
      <c r="K5" s="88"/>
      <c r="L5" s="89"/>
      <c r="M5" s="90"/>
      <c r="N5" s="76"/>
    </row>
    <row r="6" ht="26.25" customHeight="1" spans="1:14">
      <c r="A6" s="18"/>
      <c r="B6" s="76"/>
      <c r="C6" s="77"/>
      <c r="D6" s="76"/>
      <c r="E6" s="76"/>
      <c r="F6" s="76"/>
      <c r="G6" s="76"/>
      <c r="H6" s="77"/>
      <c r="I6" s="76" t="s">
        <v>58</v>
      </c>
      <c r="J6" s="76" t="s">
        <v>65</v>
      </c>
      <c r="K6" s="76" t="s">
        <v>221</v>
      </c>
      <c r="L6" s="91" t="s">
        <v>67</v>
      </c>
      <c r="M6" s="77" t="s">
        <v>68</v>
      </c>
      <c r="N6" s="76" t="s">
        <v>69</v>
      </c>
    </row>
    <row r="7" ht="18.75" customHeight="1" spans="1:14">
      <c r="A7" s="78">
        <v>1</v>
      </c>
      <c r="B7" s="78">
        <v>2</v>
      </c>
      <c r="C7" s="78">
        <v>3</v>
      </c>
      <c r="D7" s="78">
        <v>4</v>
      </c>
      <c r="E7" s="78">
        <v>5</v>
      </c>
      <c r="F7" s="78">
        <v>6</v>
      </c>
      <c r="G7" s="78">
        <v>7</v>
      </c>
      <c r="H7" s="78">
        <v>8</v>
      </c>
      <c r="I7" s="78">
        <v>9</v>
      </c>
      <c r="J7" s="78">
        <v>10</v>
      </c>
      <c r="K7" s="78">
        <v>11</v>
      </c>
      <c r="L7" s="78">
        <v>12</v>
      </c>
      <c r="M7" s="78">
        <v>13</v>
      </c>
      <c r="N7" s="78">
        <v>14</v>
      </c>
    </row>
    <row r="8" ht="18.75" customHeight="1" spans="1:14">
      <c r="A8" s="79"/>
      <c r="B8" s="80"/>
      <c r="C8" s="81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79"/>
      <c r="B9" s="80"/>
      <c r="C9" s="81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2" t="s">
        <v>143</v>
      </c>
      <c r="B10" s="83"/>
      <c r="C10" s="84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1">
      <c r="A11" t="s">
        <v>396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workbookViewId="0">
      <selection activeCell="A9" sqref="A9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29"/>
      <c r="B1" s="29"/>
      <c r="C1" s="29"/>
      <c r="D1" s="56"/>
      <c r="G1" s="37"/>
      <c r="H1" s="37"/>
      <c r="I1" s="37" t="s">
        <v>400</v>
      </c>
    </row>
    <row r="2" ht="27.75" customHeight="1" spans="1:9">
      <c r="A2" s="57" t="str">
        <f>"2025"&amp;"年县对下转移支付预算表"</f>
        <v>2025年县对下转移支付预算表</v>
      </c>
      <c r="B2" s="6"/>
      <c r="C2" s="6"/>
      <c r="D2" s="6"/>
      <c r="E2" s="6"/>
      <c r="F2" s="6"/>
      <c r="G2" s="50"/>
      <c r="H2" s="50"/>
      <c r="I2" s="6"/>
    </row>
    <row r="3" ht="18.75" customHeight="1" spans="1:9">
      <c r="A3" s="58" t="str">
        <f>"单位名称："&amp;"临沧市临翔区平村乡中心校"</f>
        <v>单位名称：临沧市临翔区平村乡中心校</v>
      </c>
      <c r="B3" s="59"/>
      <c r="C3" s="59"/>
      <c r="D3" s="60"/>
      <c r="E3" s="61"/>
      <c r="G3" s="62"/>
      <c r="H3" s="62"/>
      <c r="I3" s="37" t="s">
        <v>192</v>
      </c>
    </row>
    <row r="4" ht="18.75" customHeight="1" spans="1:9">
      <c r="A4" s="30" t="s">
        <v>401</v>
      </c>
      <c r="B4" s="12" t="s">
        <v>213</v>
      </c>
      <c r="C4" s="13"/>
      <c r="D4" s="13"/>
      <c r="E4" s="12" t="s">
        <v>402</v>
      </c>
      <c r="F4" s="13"/>
      <c r="G4" s="63"/>
      <c r="H4" s="63"/>
      <c r="I4" s="14"/>
    </row>
    <row r="5" ht="18.75" customHeight="1" spans="1:9">
      <c r="A5" s="32"/>
      <c r="B5" s="31" t="s">
        <v>56</v>
      </c>
      <c r="C5" s="11" t="s">
        <v>59</v>
      </c>
      <c r="D5" s="64" t="s">
        <v>403</v>
      </c>
      <c r="E5" s="65" t="s">
        <v>404</v>
      </c>
      <c r="F5" s="65" t="s">
        <v>404</v>
      </c>
      <c r="G5" s="65" t="s">
        <v>404</v>
      </c>
      <c r="H5" s="65" t="s">
        <v>404</v>
      </c>
      <c r="I5" s="65" t="s">
        <v>404</v>
      </c>
    </row>
    <row r="6" ht="18.75" customHeight="1" spans="1:9">
      <c r="A6" s="65">
        <v>1</v>
      </c>
      <c r="B6" s="65">
        <v>2</v>
      </c>
      <c r="C6" s="65">
        <v>3</v>
      </c>
      <c r="D6" s="65">
        <v>4</v>
      </c>
      <c r="E6" s="65">
        <v>5</v>
      </c>
      <c r="F6" s="65">
        <v>6</v>
      </c>
      <c r="G6" s="65">
        <v>7</v>
      </c>
      <c r="H6" s="65">
        <v>8</v>
      </c>
      <c r="I6" s="65">
        <v>9</v>
      </c>
    </row>
    <row r="7" ht="18.75" customHeight="1" spans="1:9">
      <c r="A7" s="33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3"/>
      <c r="B8" s="23"/>
      <c r="C8" s="23"/>
      <c r="D8" s="23"/>
      <c r="E8" s="23"/>
      <c r="F8" s="23"/>
      <c r="G8" s="23"/>
      <c r="H8" s="23"/>
      <c r="I8" s="23"/>
    </row>
    <row r="9" customHeight="1" spans="1:1">
      <c r="A9" t="s">
        <v>405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A8" sqref="A8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7" t="s">
        <v>406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"单位名称："&amp;"临沧市临翔区平村乡中心校"</f>
        <v>单位名称：临沧市临翔区平村乡中心校</v>
      </c>
      <c r="B3" s="3"/>
      <c r="C3" s="3"/>
      <c r="D3" s="3"/>
      <c r="E3" s="3"/>
      <c r="F3" s="51"/>
      <c r="G3" s="3"/>
      <c r="H3" s="51"/>
    </row>
    <row r="4" ht="18.75" customHeight="1" spans="1:10">
      <c r="A4" s="45" t="s">
        <v>321</v>
      </c>
      <c r="B4" s="45" t="s">
        <v>322</v>
      </c>
      <c r="C4" s="45" t="s">
        <v>323</v>
      </c>
      <c r="D4" s="45" t="s">
        <v>324</v>
      </c>
      <c r="E4" s="45" t="s">
        <v>325</v>
      </c>
      <c r="F4" s="52" t="s">
        <v>326</v>
      </c>
      <c r="G4" s="45" t="s">
        <v>327</v>
      </c>
      <c r="H4" s="52" t="s">
        <v>328</v>
      </c>
      <c r="I4" s="52" t="s">
        <v>329</v>
      </c>
      <c r="J4" s="45" t="s">
        <v>330</v>
      </c>
    </row>
    <row r="5" ht="18.75" customHeight="1" spans="1:10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52">
        <v>6</v>
      </c>
      <c r="G5" s="45">
        <v>7</v>
      </c>
      <c r="H5" s="52">
        <v>8</v>
      </c>
      <c r="I5" s="52">
        <v>9</v>
      </c>
      <c r="J5" s="45">
        <v>10</v>
      </c>
    </row>
    <row r="6" ht="18.75" customHeight="1" spans="1:10">
      <c r="A6" s="21"/>
      <c r="B6" s="46"/>
      <c r="C6" s="46"/>
      <c r="D6" s="46"/>
      <c r="E6" s="53"/>
      <c r="F6" s="54"/>
      <c r="G6" s="53"/>
      <c r="H6" s="54"/>
      <c r="I6" s="54"/>
      <c r="J6" s="53"/>
    </row>
    <row r="7" ht="18.75" customHeight="1" spans="1:10">
      <c r="A7" s="21"/>
      <c r="B7" s="21"/>
      <c r="C7" s="21"/>
      <c r="D7" s="21"/>
      <c r="E7" s="21"/>
      <c r="F7" s="55"/>
      <c r="G7" s="21"/>
      <c r="H7" s="21"/>
      <c r="I7" s="21"/>
      <c r="J7" s="21"/>
    </row>
    <row r="8" customHeight="1" spans="1:1">
      <c r="A8" t="s">
        <v>405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A9" sqref="A9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8" t="s">
        <v>407</v>
      </c>
    </row>
    <row r="2" ht="34.5" customHeight="1" spans="1:8">
      <c r="A2" s="39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0" t="str">
        <f>"单位名称："&amp;"临沧市临翔区平村乡中心校"</f>
        <v>单位名称：临沧市临翔区平村乡中心校</v>
      </c>
      <c r="B3" s="8"/>
      <c r="C3" s="3"/>
      <c r="H3" s="41" t="s">
        <v>192</v>
      </c>
    </row>
    <row r="4" ht="18.75" customHeight="1" spans="1:8">
      <c r="A4" s="11" t="s">
        <v>206</v>
      </c>
      <c r="B4" s="11" t="s">
        <v>408</v>
      </c>
      <c r="C4" s="11" t="s">
        <v>409</v>
      </c>
      <c r="D4" s="11" t="s">
        <v>410</v>
      </c>
      <c r="E4" s="11" t="s">
        <v>411</v>
      </c>
      <c r="F4" s="42" t="s">
        <v>412</v>
      </c>
      <c r="G4" s="43"/>
      <c r="H4" s="44"/>
    </row>
    <row r="5" ht="18.75" customHeight="1" spans="1:8">
      <c r="A5" s="18"/>
      <c r="B5" s="18"/>
      <c r="C5" s="18"/>
      <c r="D5" s="18"/>
      <c r="E5" s="18"/>
      <c r="F5" s="45" t="s">
        <v>391</v>
      </c>
      <c r="G5" s="45" t="s">
        <v>413</v>
      </c>
      <c r="H5" s="45" t="s">
        <v>414</v>
      </c>
    </row>
    <row r="6" ht="18.75" customHeight="1" spans="1:8">
      <c r="A6" s="45">
        <v>1</v>
      </c>
      <c r="B6" s="45">
        <v>2</v>
      </c>
      <c r="C6" s="45">
        <v>3</v>
      </c>
      <c r="D6" s="45">
        <v>4</v>
      </c>
      <c r="E6" s="45">
        <v>5</v>
      </c>
      <c r="F6" s="45">
        <v>6</v>
      </c>
      <c r="G6" s="45">
        <v>7</v>
      </c>
      <c r="H6" s="45">
        <v>8</v>
      </c>
    </row>
    <row r="7" ht="18.75" customHeight="1" spans="1:8">
      <c r="A7" s="46"/>
      <c r="B7" s="46"/>
      <c r="C7" s="33"/>
      <c r="D7" s="33"/>
      <c r="E7" s="33"/>
      <c r="F7" s="47"/>
      <c r="G7" s="23"/>
      <c r="H7" s="23"/>
    </row>
    <row r="8" ht="18.75" customHeight="1" spans="1:8">
      <c r="A8" s="25" t="s">
        <v>56</v>
      </c>
      <c r="B8" s="48"/>
      <c r="C8" s="48"/>
      <c r="D8" s="48"/>
      <c r="E8" s="49"/>
      <c r="F8" s="47"/>
      <c r="G8" s="23"/>
      <c r="H8" s="23"/>
    </row>
    <row r="9" customHeight="1" spans="1:1">
      <c r="A9" t="s">
        <v>415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A11" sqref="A11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8"/>
      <c r="E1" s="28"/>
      <c r="F1" s="28"/>
      <c r="G1" s="28"/>
      <c r="H1" s="29"/>
      <c r="I1" s="29"/>
      <c r="J1" s="29"/>
      <c r="K1" s="37" t="s">
        <v>416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"单位名称："&amp;"临沧市临翔区平村乡中心校"</f>
        <v>单位名称：临沧市临翔区平村乡中心校</v>
      </c>
      <c r="B3" s="8"/>
      <c r="C3" s="8"/>
      <c r="D3" s="8"/>
      <c r="E3" s="8"/>
      <c r="F3" s="8"/>
      <c r="G3" s="8"/>
      <c r="H3" s="9"/>
      <c r="I3" s="9"/>
      <c r="J3" s="9"/>
      <c r="K3" s="4" t="s">
        <v>192</v>
      </c>
    </row>
    <row r="4" ht="18.75" customHeight="1" spans="1:11">
      <c r="A4" s="10" t="s">
        <v>276</v>
      </c>
      <c r="B4" s="10" t="s">
        <v>208</v>
      </c>
      <c r="C4" s="10" t="s">
        <v>277</v>
      </c>
      <c r="D4" s="11" t="s">
        <v>209</v>
      </c>
      <c r="E4" s="11" t="s">
        <v>210</v>
      </c>
      <c r="F4" s="11" t="s">
        <v>278</v>
      </c>
      <c r="G4" s="11" t="s">
        <v>279</v>
      </c>
      <c r="H4" s="30" t="s">
        <v>56</v>
      </c>
      <c r="I4" s="12" t="s">
        <v>417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1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2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3"/>
      <c r="B8" s="21"/>
      <c r="C8" s="33"/>
      <c r="D8" s="33"/>
      <c r="E8" s="33"/>
      <c r="F8" s="33"/>
      <c r="G8" s="33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4" t="s">
        <v>143</v>
      </c>
      <c r="B10" s="35"/>
      <c r="C10" s="35"/>
      <c r="D10" s="35"/>
      <c r="E10" s="35"/>
      <c r="F10" s="35"/>
      <c r="G10" s="36"/>
      <c r="H10" s="23"/>
      <c r="I10" s="23"/>
      <c r="J10" s="23"/>
      <c r="K10" s="23"/>
    </row>
    <row r="11" customHeight="1" spans="1:1">
      <c r="A11" t="s">
        <v>204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418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"单位名称："&amp;"临沧市临翔区平村乡中心校"</f>
        <v>单位名称：临沧市临翔区平村乡中心校</v>
      </c>
      <c r="B3" s="8"/>
      <c r="C3" s="8"/>
      <c r="D3" s="8"/>
      <c r="E3" s="9"/>
      <c r="F3" s="9"/>
      <c r="G3" s="4" t="s">
        <v>192</v>
      </c>
    </row>
    <row r="4" ht="18.75" customHeight="1" spans="1:7">
      <c r="A4" s="10" t="s">
        <v>277</v>
      </c>
      <c r="B4" s="10" t="s">
        <v>276</v>
      </c>
      <c r="C4" s="10" t="s">
        <v>208</v>
      </c>
      <c r="D4" s="11" t="s">
        <v>419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86000</v>
      </c>
      <c r="F8" s="23"/>
      <c r="G8" s="23"/>
    </row>
    <row r="9" ht="18.75" customHeight="1" spans="1:7">
      <c r="A9" s="21"/>
      <c r="B9" s="21" t="s">
        <v>420</v>
      </c>
      <c r="C9" s="21" t="s">
        <v>282</v>
      </c>
      <c r="D9" s="21" t="s">
        <v>421</v>
      </c>
      <c r="E9" s="23">
        <v>66000</v>
      </c>
      <c r="F9" s="23"/>
      <c r="G9" s="23"/>
    </row>
    <row r="10" ht="18.75" customHeight="1" spans="1:7">
      <c r="A10" s="24"/>
      <c r="B10" s="21" t="s">
        <v>420</v>
      </c>
      <c r="C10" s="21" t="s">
        <v>310</v>
      </c>
      <c r="D10" s="21" t="s">
        <v>421</v>
      </c>
      <c r="E10" s="23">
        <v>20000</v>
      </c>
      <c r="F10" s="23"/>
      <c r="G10" s="23"/>
    </row>
    <row r="11" ht="18.75" customHeight="1" spans="1:7">
      <c r="A11" s="25" t="s">
        <v>56</v>
      </c>
      <c r="B11" s="26" t="s">
        <v>422</v>
      </c>
      <c r="C11" s="26"/>
      <c r="D11" s="27"/>
      <c r="E11" s="23">
        <v>86000</v>
      </c>
      <c r="F11" s="23"/>
      <c r="G11" s="23"/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topLeftCell="E1" workbookViewId="0">
      <selection activeCell="E8" sqref="E8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196"/>
      <c r="O1" s="66"/>
      <c r="P1" s="66"/>
      <c r="Q1" s="66"/>
      <c r="R1" s="66"/>
      <c r="S1" s="37" t="s">
        <v>53</v>
      </c>
    </row>
    <row r="2" ht="57.75" customHeight="1" spans="1:19">
      <c r="A2" s="126" t="str">
        <f>"2025"&amp;"年部门收入预算表"</f>
        <v>2025年部门收入预算表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97"/>
      <c r="P2" s="197"/>
      <c r="Q2" s="197"/>
      <c r="R2" s="197"/>
      <c r="S2" s="197"/>
    </row>
    <row r="3" ht="18.75" customHeight="1" spans="1:19">
      <c r="A3" s="40" t="str">
        <f>"单位名称："&amp;"临沧市临翔区平村乡中心校"</f>
        <v>单位名称：临沧市临翔区平村乡中心校</v>
      </c>
      <c r="B3" s="92"/>
      <c r="C3" s="92"/>
      <c r="D3" s="92"/>
      <c r="E3" s="92"/>
      <c r="F3" s="92"/>
      <c r="G3" s="92"/>
      <c r="H3" s="92"/>
      <c r="I3" s="92"/>
      <c r="J3" s="70"/>
      <c r="K3" s="92"/>
      <c r="L3" s="92"/>
      <c r="M3" s="92"/>
      <c r="N3" s="92"/>
      <c r="O3" s="70"/>
      <c r="P3" s="70"/>
      <c r="Q3" s="70"/>
      <c r="R3" s="70"/>
      <c r="S3" s="37" t="s">
        <v>1</v>
      </c>
    </row>
    <row r="4" ht="18.75" customHeight="1" spans="1:19">
      <c r="A4" s="182" t="s">
        <v>54</v>
      </c>
      <c r="B4" s="183" t="s">
        <v>55</v>
      </c>
      <c r="C4" s="183" t="s">
        <v>56</v>
      </c>
      <c r="D4" s="184" t="s">
        <v>57</v>
      </c>
      <c r="E4" s="185"/>
      <c r="F4" s="185"/>
      <c r="G4" s="185"/>
      <c r="H4" s="185"/>
      <c r="I4" s="185"/>
      <c r="J4" s="198"/>
      <c r="K4" s="185"/>
      <c r="L4" s="185"/>
      <c r="M4" s="185"/>
      <c r="N4" s="199"/>
      <c r="O4" s="184" t="s">
        <v>46</v>
      </c>
      <c r="P4" s="184"/>
      <c r="Q4" s="184"/>
      <c r="R4" s="184"/>
      <c r="S4" s="202"/>
    </row>
    <row r="5" ht="18.75" customHeight="1" spans="1:19">
      <c r="A5" s="186"/>
      <c r="B5" s="187"/>
      <c r="C5" s="187"/>
      <c r="D5" s="188" t="s">
        <v>58</v>
      </c>
      <c r="E5" s="188" t="s">
        <v>59</v>
      </c>
      <c r="F5" s="188" t="s">
        <v>60</v>
      </c>
      <c r="G5" s="188" t="s">
        <v>61</v>
      </c>
      <c r="H5" s="188" t="s">
        <v>62</v>
      </c>
      <c r="I5" s="200" t="s">
        <v>63</v>
      </c>
      <c r="J5" s="200"/>
      <c r="K5" s="200"/>
      <c r="L5" s="200"/>
      <c r="M5" s="200"/>
      <c r="N5" s="191"/>
      <c r="O5" s="188" t="s">
        <v>58</v>
      </c>
      <c r="P5" s="188" t="s">
        <v>59</v>
      </c>
      <c r="Q5" s="188" t="s">
        <v>60</v>
      </c>
      <c r="R5" s="188" t="s">
        <v>61</v>
      </c>
      <c r="S5" s="188" t="s">
        <v>64</v>
      </c>
    </row>
    <row r="6" ht="18.75" customHeight="1" spans="1:19">
      <c r="A6" s="189"/>
      <c r="B6" s="190"/>
      <c r="C6" s="190"/>
      <c r="D6" s="191"/>
      <c r="E6" s="191"/>
      <c r="F6" s="191"/>
      <c r="G6" s="191"/>
      <c r="H6" s="191"/>
      <c r="I6" s="190" t="s">
        <v>58</v>
      </c>
      <c r="J6" s="190" t="s">
        <v>65</v>
      </c>
      <c r="K6" s="190" t="s">
        <v>66</v>
      </c>
      <c r="L6" s="190" t="s">
        <v>67</v>
      </c>
      <c r="M6" s="190" t="s">
        <v>68</v>
      </c>
      <c r="N6" s="190" t="s">
        <v>69</v>
      </c>
      <c r="O6" s="201"/>
      <c r="P6" s="201"/>
      <c r="Q6" s="201"/>
      <c r="R6" s="201"/>
      <c r="S6" s="191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2" t="s">
        <v>70</v>
      </c>
      <c r="B8" s="193" t="s">
        <v>71</v>
      </c>
      <c r="C8" s="23">
        <v>16142077.14</v>
      </c>
      <c r="D8" s="23">
        <v>14190405.77</v>
      </c>
      <c r="E8" s="23">
        <v>13360405.77</v>
      </c>
      <c r="F8" s="23"/>
      <c r="G8" s="23"/>
      <c r="H8" s="23"/>
      <c r="I8" s="23">
        <v>830000</v>
      </c>
      <c r="J8" s="23"/>
      <c r="K8" s="23"/>
      <c r="L8" s="23">
        <v>30000</v>
      </c>
      <c r="M8" s="23"/>
      <c r="N8" s="23">
        <v>800000</v>
      </c>
      <c r="O8" s="23">
        <v>1951671.37</v>
      </c>
      <c r="P8" s="23">
        <v>1921671.37</v>
      </c>
      <c r="Q8" s="23">
        <v>30000</v>
      </c>
      <c r="R8" s="23"/>
      <c r="S8" s="23"/>
    </row>
    <row r="9" ht="18.75" customHeight="1" spans="1:19">
      <c r="A9" s="194" t="s">
        <v>56</v>
      </c>
      <c r="B9" s="195"/>
      <c r="C9" s="23">
        <v>16142077.14</v>
      </c>
      <c r="D9" s="23">
        <v>14190405.77</v>
      </c>
      <c r="E9" s="23">
        <v>13360405.77</v>
      </c>
      <c r="F9" s="23"/>
      <c r="G9" s="23"/>
      <c r="H9" s="23"/>
      <c r="I9" s="23">
        <v>830000</v>
      </c>
      <c r="J9" s="23"/>
      <c r="K9" s="23"/>
      <c r="L9" s="23">
        <v>30000</v>
      </c>
      <c r="M9" s="23"/>
      <c r="N9" s="23">
        <v>800000</v>
      </c>
      <c r="O9" s="23">
        <v>1951671.37</v>
      </c>
      <c r="P9" s="23">
        <v>1921671.37</v>
      </c>
      <c r="Q9" s="23">
        <v>30000</v>
      </c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38"/>
  <sheetViews>
    <sheetView showZeros="0" workbookViewId="0">
      <selection activeCell="A18" sqref="$A18:$XFD18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70"/>
      <c r="E1" s="1"/>
      <c r="F1" s="1"/>
      <c r="G1" s="1"/>
      <c r="H1" s="170"/>
      <c r="I1" s="1"/>
      <c r="J1" s="170"/>
      <c r="K1" s="1"/>
      <c r="L1" s="1"/>
      <c r="M1" s="1"/>
      <c r="N1" s="1"/>
      <c r="O1" s="38" t="s">
        <v>72</v>
      </c>
    </row>
    <row r="2" ht="42" customHeight="1" spans="1:15">
      <c r="A2" s="5" t="str">
        <f>"2025"&amp;"年部门支出预算表"</f>
        <v>2025年部门支出预算表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</row>
    <row r="3" ht="18.75" customHeight="1" spans="1:15">
      <c r="A3" s="172" t="str">
        <f>"单位名称："&amp;"临沧市临翔区平村乡中心校"</f>
        <v>单位名称：临沧市临翔区平村乡中心校</v>
      </c>
      <c r="B3" s="173"/>
      <c r="C3" s="61"/>
      <c r="D3" s="29"/>
      <c r="E3" s="61"/>
      <c r="F3" s="61"/>
      <c r="G3" s="61"/>
      <c r="H3" s="29"/>
      <c r="I3" s="61"/>
      <c r="J3" s="29"/>
      <c r="K3" s="61"/>
      <c r="L3" s="61"/>
      <c r="M3" s="180"/>
      <c r="N3" s="180"/>
      <c r="O3" s="38" t="s">
        <v>1</v>
      </c>
    </row>
    <row r="4" ht="18.75" customHeight="1" spans="1:15">
      <c r="A4" s="10" t="s">
        <v>73</v>
      </c>
      <c r="B4" s="10" t="s">
        <v>74</v>
      </c>
      <c r="C4" s="10" t="s">
        <v>56</v>
      </c>
      <c r="D4" s="12" t="s">
        <v>59</v>
      </c>
      <c r="E4" s="73" t="s">
        <v>75</v>
      </c>
      <c r="F4" s="133" t="s">
        <v>76</v>
      </c>
      <c r="G4" s="10" t="s">
        <v>60</v>
      </c>
      <c r="H4" s="10" t="s">
        <v>61</v>
      </c>
      <c r="I4" s="10" t="s">
        <v>77</v>
      </c>
      <c r="J4" s="12" t="s">
        <v>78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5" t="s">
        <v>58</v>
      </c>
      <c r="E5" s="91" t="s">
        <v>75</v>
      </c>
      <c r="F5" s="91" t="s">
        <v>76</v>
      </c>
      <c r="G5" s="18"/>
      <c r="H5" s="18"/>
      <c r="I5" s="18"/>
      <c r="J5" s="65" t="s">
        <v>58</v>
      </c>
      <c r="K5" s="45" t="s">
        <v>79</v>
      </c>
      <c r="L5" s="45" t="s">
        <v>80</v>
      </c>
      <c r="M5" s="45" t="s">
        <v>81</v>
      </c>
      <c r="N5" s="45" t="s">
        <v>82</v>
      </c>
      <c r="O5" s="45" t="s">
        <v>83</v>
      </c>
    </row>
    <row r="6" ht="18.75" customHeight="1" spans="1:15">
      <c r="A6" s="116">
        <v>1</v>
      </c>
      <c r="B6" s="116">
        <v>2</v>
      </c>
      <c r="C6" s="65">
        <v>3</v>
      </c>
      <c r="D6" s="65">
        <v>4</v>
      </c>
      <c r="E6" s="65">
        <v>5</v>
      </c>
      <c r="F6" s="65">
        <v>6</v>
      </c>
      <c r="G6" s="65">
        <v>7</v>
      </c>
      <c r="H6" s="65">
        <v>8</v>
      </c>
      <c r="I6" s="65">
        <v>9</v>
      </c>
      <c r="J6" s="65">
        <v>10</v>
      </c>
      <c r="K6" s="65">
        <v>11</v>
      </c>
      <c r="L6" s="65">
        <v>12</v>
      </c>
      <c r="M6" s="65">
        <v>13</v>
      </c>
      <c r="N6" s="65">
        <v>14</v>
      </c>
      <c r="O6" s="65">
        <v>15</v>
      </c>
    </row>
    <row r="7" ht="18.75" customHeight="1" spans="1:15">
      <c r="A7" s="130" t="s">
        <v>84</v>
      </c>
      <c r="B7" s="159" t="s">
        <v>85</v>
      </c>
      <c r="C7" s="23">
        <v>12720554.39</v>
      </c>
      <c r="D7" s="23">
        <v>11890554.39</v>
      </c>
      <c r="E7" s="23">
        <v>10299683.02</v>
      </c>
      <c r="F7" s="23">
        <v>1590871.37</v>
      </c>
      <c r="G7" s="23"/>
      <c r="H7" s="23"/>
      <c r="I7" s="23"/>
      <c r="J7" s="23">
        <v>830000</v>
      </c>
      <c r="K7" s="23"/>
      <c r="L7" s="23"/>
      <c r="M7" s="23">
        <v>30000</v>
      </c>
      <c r="N7" s="23"/>
      <c r="O7" s="23">
        <v>800000</v>
      </c>
    </row>
    <row r="8" ht="18.75" customHeight="1" spans="1:15">
      <c r="A8" s="174" t="s">
        <v>86</v>
      </c>
      <c r="B8" s="210" t="s">
        <v>87</v>
      </c>
      <c r="C8" s="23">
        <v>12658924.39</v>
      </c>
      <c r="D8" s="23">
        <v>11828924.39</v>
      </c>
      <c r="E8" s="23">
        <v>10299683.02</v>
      </c>
      <c r="F8" s="23">
        <v>1529241.37</v>
      </c>
      <c r="G8" s="23"/>
      <c r="H8" s="23"/>
      <c r="I8" s="23"/>
      <c r="J8" s="23">
        <v>830000</v>
      </c>
      <c r="K8" s="23"/>
      <c r="L8" s="23"/>
      <c r="M8" s="23">
        <v>30000</v>
      </c>
      <c r="N8" s="23"/>
      <c r="O8" s="23">
        <v>800000</v>
      </c>
    </row>
    <row r="9" ht="18.75" customHeight="1" spans="1:15">
      <c r="A9" s="176" t="s">
        <v>88</v>
      </c>
      <c r="B9" s="211" t="s">
        <v>89</v>
      </c>
      <c r="C9" s="23">
        <v>66000</v>
      </c>
      <c r="D9" s="23">
        <v>66000</v>
      </c>
      <c r="E9" s="23"/>
      <c r="F9" s="23">
        <v>66000</v>
      </c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76" t="s">
        <v>90</v>
      </c>
      <c r="B10" s="211" t="s">
        <v>91</v>
      </c>
      <c r="C10" s="23">
        <v>7771401.59</v>
      </c>
      <c r="D10" s="23">
        <v>7771401.59</v>
      </c>
      <c r="E10" s="23">
        <v>6975450.16</v>
      </c>
      <c r="F10" s="23">
        <v>795951.43</v>
      </c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76" t="s">
        <v>92</v>
      </c>
      <c r="B11" s="211" t="s">
        <v>93</v>
      </c>
      <c r="C11" s="23">
        <v>3730862.8</v>
      </c>
      <c r="D11" s="23">
        <v>3730862.8</v>
      </c>
      <c r="E11" s="23">
        <v>3324232.86</v>
      </c>
      <c r="F11" s="23">
        <v>406629.94</v>
      </c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76" t="s">
        <v>94</v>
      </c>
      <c r="B12" s="211" t="s">
        <v>95</v>
      </c>
      <c r="C12" s="23">
        <v>1090660</v>
      </c>
      <c r="D12" s="23">
        <v>260660</v>
      </c>
      <c r="E12" s="23"/>
      <c r="F12" s="23">
        <v>260660</v>
      </c>
      <c r="G12" s="23"/>
      <c r="H12" s="23"/>
      <c r="I12" s="23"/>
      <c r="J12" s="23">
        <v>830000</v>
      </c>
      <c r="K12" s="23"/>
      <c r="L12" s="23"/>
      <c r="M12" s="23">
        <v>30000</v>
      </c>
      <c r="N12" s="23"/>
      <c r="O12" s="23">
        <v>800000</v>
      </c>
    </row>
    <row r="13" ht="18.75" customHeight="1" spans="1:15">
      <c r="A13" s="174" t="s">
        <v>96</v>
      </c>
      <c r="B13" s="210" t="s">
        <v>97</v>
      </c>
      <c r="C13" s="23">
        <v>11630</v>
      </c>
      <c r="D13" s="23">
        <v>11630</v>
      </c>
      <c r="E13" s="23"/>
      <c r="F13" s="23">
        <v>11630</v>
      </c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76" t="s">
        <v>98</v>
      </c>
      <c r="B14" s="211" t="s">
        <v>99</v>
      </c>
      <c r="C14" s="23">
        <v>11630</v>
      </c>
      <c r="D14" s="23">
        <v>11630</v>
      </c>
      <c r="E14" s="23"/>
      <c r="F14" s="23">
        <v>11630</v>
      </c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74" t="s">
        <v>100</v>
      </c>
      <c r="B15" s="210" t="s">
        <v>101</v>
      </c>
      <c r="C15" s="23">
        <v>20000</v>
      </c>
      <c r="D15" s="23">
        <v>20000</v>
      </c>
      <c r="E15" s="23"/>
      <c r="F15" s="23">
        <v>20000</v>
      </c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76" t="s">
        <v>102</v>
      </c>
      <c r="B16" s="211" t="s">
        <v>103</v>
      </c>
      <c r="C16" s="23">
        <v>20000</v>
      </c>
      <c r="D16" s="23">
        <v>20000</v>
      </c>
      <c r="E16" s="23"/>
      <c r="F16" s="23">
        <v>20000</v>
      </c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74" t="s">
        <v>104</v>
      </c>
      <c r="B17" s="210" t="s">
        <v>105</v>
      </c>
      <c r="C17" s="23">
        <v>30000</v>
      </c>
      <c r="D17" s="23">
        <v>30000</v>
      </c>
      <c r="E17" s="23"/>
      <c r="F17" s="23">
        <v>30000</v>
      </c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76" t="s">
        <v>106</v>
      </c>
      <c r="B18" s="211" t="s">
        <v>105</v>
      </c>
      <c r="C18" s="23">
        <v>30000</v>
      </c>
      <c r="D18" s="23">
        <v>30000</v>
      </c>
      <c r="E18" s="23"/>
      <c r="F18" s="23">
        <v>30000</v>
      </c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30" t="s">
        <v>107</v>
      </c>
      <c r="B19" s="159" t="s">
        <v>108</v>
      </c>
      <c r="C19" s="23">
        <v>1764520.94</v>
      </c>
      <c r="D19" s="23">
        <v>1764520.94</v>
      </c>
      <c r="E19" s="23">
        <v>1764520.94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74" t="s">
        <v>109</v>
      </c>
      <c r="B20" s="210" t="s">
        <v>110</v>
      </c>
      <c r="C20" s="23">
        <v>1633938.84</v>
      </c>
      <c r="D20" s="23">
        <v>1633938.84</v>
      </c>
      <c r="E20" s="23">
        <v>1633938.84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76" t="s">
        <v>111</v>
      </c>
      <c r="B21" s="211" t="s">
        <v>112</v>
      </c>
      <c r="C21" s="23">
        <v>525184.92</v>
      </c>
      <c r="D21" s="23">
        <v>525184.92</v>
      </c>
      <c r="E21" s="23">
        <v>525184.92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76" t="s">
        <v>113</v>
      </c>
      <c r="B22" s="211" t="s">
        <v>114</v>
      </c>
      <c r="C22" s="23">
        <v>1108753.92</v>
      </c>
      <c r="D22" s="23">
        <v>1108753.92</v>
      </c>
      <c r="E22" s="23">
        <v>1108753.92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74" t="s">
        <v>115</v>
      </c>
      <c r="B23" s="210" t="s">
        <v>116</v>
      </c>
      <c r="C23" s="23">
        <v>82074.12</v>
      </c>
      <c r="D23" s="23">
        <v>82074.12</v>
      </c>
      <c r="E23" s="23">
        <v>82074.12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76" t="s">
        <v>117</v>
      </c>
      <c r="B24" s="211" t="s">
        <v>118</v>
      </c>
      <c r="C24" s="23">
        <v>82074.12</v>
      </c>
      <c r="D24" s="23">
        <v>82074.12</v>
      </c>
      <c r="E24" s="23">
        <v>82074.12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74" t="s">
        <v>119</v>
      </c>
      <c r="B25" s="210" t="s">
        <v>120</v>
      </c>
      <c r="C25" s="23">
        <v>48507.98</v>
      </c>
      <c r="D25" s="23">
        <v>48507.98</v>
      </c>
      <c r="E25" s="23">
        <v>48507.98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176" t="s">
        <v>121</v>
      </c>
      <c r="B26" s="211" t="s">
        <v>120</v>
      </c>
      <c r="C26" s="23">
        <v>48507.98</v>
      </c>
      <c r="D26" s="23">
        <v>48507.98</v>
      </c>
      <c r="E26" s="23">
        <v>48507.98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ht="18.75" customHeight="1" spans="1:15">
      <c r="A27" s="130" t="s">
        <v>122</v>
      </c>
      <c r="B27" s="159" t="s">
        <v>123</v>
      </c>
      <c r="C27" s="23">
        <v>795436.37</v>
      </c>
      <c r="D27" s="23">
        <v>795436.37</v>
      </c>
      <c r="E27" s="23">
        <v>795436.37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ht="18.75" customHeight="1" spans="1:15">
      <c r="A28" s="174" t="s">
        <v>124</v>
      </c>
      <c r="B28" s="210" t="s">
        <v>125</v>
      </c>
      <c r="C28" s="23">
        <v>795436.37</v>
      </c>
      <c r="D28" s="23">
        <v>795436.37</v>
      </c>
      <c r="E28" s="23">
        <v>795436.37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ht="18.75" customHeight="1" spans="1:15">
      <c r="A29" s="176" t="s">
        <v>126</v>
      </c>
      <c r="B29" s="211" t="s">
        <v>127</v>
      </c>
      <c r="C29" s="23">
        <v>492009.55</v>
      </c>
      <c r="D29" s="23">
        <v>492009.55</v>
      </c>
      <c r="E29" s="23">
        <v>492009.55</v>
      </c>
      <c r="F29" s="23"/>
      <c r="G29" s="23"/>
      <c r="H29" s="23"/>
      <c r="I29" s="23"/>
      <c r="J29" s="23"/>
      <c r="K29" s="23"/>
      <c r="L29" s="23"/>
      <c r="M29" s="23"/>
      <c r="N29" s="23"/>
      <c r="O29" s="23"/>
    </row>
    <row r="30" ht="18.75" customHeight="1" spans="1:15">
      <c r="A30" s="176" t="s">
        <v>128</v>
      </c>
      <c r="B30" s="211" t="s">
        <v>129</v>
      </c>
      <c r="C30" s="23">
        <v>268135.4</v>
      </c>
      <c r="D30" s="23">
        <v>268135.4</v>
      </c>
      <c r="E30" s="23">
        <v>268135.4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</row>
    <row r="31" ht="18.75" customHeight="1" spans="1:15">
      <c r="A31" s="176" t="s">
        <v>130</v>
      </c>
      <c r="B31" s="211" t="s">
        <v>131</v>
      </c>
      <c r="C31" s="23">
        <v>35291.42</v>
      </c>
      <c r="D31" s="23">
        <v>35291.42</v>
      </c>
      <c r="E31" s="23">
        <v>35291.42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ht="18.75" customHeight="1" spans="1:15">
      <c r="A32" s="130" t="s">
        <v>132</v>
      </c>
      <c r="B32" s="159" t="s">
        <v>133</v>
      </c>
      <c r="C32" s="23">
        <v>831565.44</v>
      </c>
      <c r="D32" s="23">
        <v>831565.44</v>
      </c>
      <c r="E32" s="23">
        <v>831565.44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ht="18.75" customHeight="1" spans="1:15">
      <c r="A33" s="174" t="s">
        <v>134</v>
      </c>
      <c r="B33" s="210" t="s">
        <v>135</v>
      </c>
      <c r="C33" s="23">
        <v>831565.44</v>
      </c>
      <c r="D33" s="23">
        <v>831565.44</v>
      </c>
      <c r="E33" s="23">
        <v>831565.44</v>
      </c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ht="18.75" customHeight="1" spans="1:15">
      <c r="A34" s="176" t="s">
        <v>136</v>
      </c>
      <c r="B34" s="211" t="s">
        <v>137</v>
      </c>
      <c r="C34" s="23">
        <v>831565.44</v>
      </c>
      <c r="D34" s="23">
        <v>831565.44</v>
      </c>
      <c r="E34" s="23">
        <v>831565.44</v>
      </c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ht="18.75" customHeight="1" spans="1:15">
      <c r="A35" s="130" t="s">
        <v>138</v>
      </c>
      <c r="B35" s="159" t="s">
        <v>83</v>
      </c>
      <c r="C35" s="23">
        <v>30000</v>
      </c>
      <c r="D35" s="23"/>
      <c r="E35" s="23"/>
      <c r="F35" s="23"/>
      <c r="G35" s="23">
        <v>30000</v>
      </c>
      <c r="H35" s="23"/>
      <c r="I35" s="23"/>
      <c r="J35" s="23"/>
      <c r="K35" s="23"/>
      <c r="L35" s="23"/>
      <c r="M35" s="23"/>
      <c r="N35" s="23"/>
      <c r="O35" s="23"/>
    </row>
    <row r="36" ht="18.75" customHeight="1" spans="1:15">
      <c r="A36" s="174" t="s">
        <v>139</v>
      </c>
      <c r="B36" s="210" t="s">
        <v>140</v>
      </c>
      <c r="C36" s="23">
        <v>30000</v>
      </c>
      <c r="D36" s="23"/>
      <c r="E36" s="23"/>
      <c r="F36" s="23"/>
      <c r="G36" s="23">
        <v>30000</v>
      </c>
      <c r="H36" s="23"/>
      <c r="I36" s="23"/>
      <c r="J36" s="23"/>
      <c r="K36" s="23"/>
      <c r="L36" s="23"/>
      <c r="M36" s="23"/>
      <c r="N36" s="23"/>
      <c r="O36" s="23"/>
    </row>
    <row r="37" ht="18.75" customHeight="1" spans="1:15">
      <c r="A37" s="176" t="s">
        <v>141</v>
      </c>
      <c r="B37" s="211" t="s">
        <v>142</v>
      </c>
      <c r="C37" s="23">
        <v>30000</v>
      </c>
      <c r="D37" s="23"/>
      <c r="E37" s="23"/>
      <c r="F37" s="23"/>
      <c r="G37" s="23">
        <v>30000</v>
      </c>
      <c r="H37" s="23"/>
      <c r="I37" s="23"/>
      <c r="J37" s="23"/>
      <c r="K37" s="23"/>
      <c r="L37" s="23"/>
      <c r="M37" s="23"/>
      <c r="N37" s="23"/>
      <c r="O37" s="23"/>
    </row>
    <row r="38" ht="18.75" customHeight="1" spans="1:15">
      <c r="A38" s="178" t="s">
        <v>143</v>
      </c>
      <c r="B38" s="179" t="s">
        <v>143</v>
      </c>
      <c r="C38" s="23">
        <v>16142077.14</v>
      </c>
      <c r="D38" s="23">
        <v>15282077.14</v>
      </c>
      <c r="E38" s="23">
        <v>13691205.77</v>
      </c>
      <c r="F38" s="23">
        <v>1590871.37</v>
      </c>
      <c r="G38" s="23">
        <v>30000</v>
      </c>
      <c r="H38" s="23"/>
      <c r="I38" s="23"/>
      <c r="J38" s="23">
        <v>830000</v>
      </c>
      <c r="K38" s="23"/>
      <c r="L38" s="23"/>
      <c r="M38" s="23">
        <v>30000</v>
      </c>
      <c r="N38" s="23"/>
      <c r="O38" s="23">
        <v>800000</v>
      </c>
    </row>
  </sheetData>
  <mergeCells count="11">
    <mergeCell ref="A2:O2"/>
    <mergeCell ref="A3:L3"/>
    <mergeCell ref="D4:F4"/>
    <mergeCell ref="J4:O4"/>
    <mergeCell ref="A38:B38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zoomScale="115" zoomScaleNormal="115" workbookViewId="0">
      <selection activeCell="B13" sqref="B13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8" t="s">
        <v>144</v>
      </c>
    </row>
    <row r="2" ht="36" customHeight="1" spans="1:4">
      <c r="A2" s="5" t="str">
        <f>"2025"&amp;"年部门财政拨款收支预算总表"</f>
        <v>2025年部门财政拨款收支预算总表</v>
      </c>
      <c r="B2" s="157"/>
      <c r="C2" s="157"/>
      <c r="D2" s="157"/>
    </row>
    <row r="3" ht="18.75" customHeight="1" spans="1:4">
      <c r="A3" s="7" t="str">
        <f>"单位名称："&amp;"临沧市临翔区平村乡中心校"</f>
        <v>单位名称：临沧市临翔区平村乡中心校</v>
      </c>
      <c r="B3" s="158"/>
      <c r="C3" s="158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104" t="str">
        <f>"2025"&amp;"年预算数"</f>
        <v>2025年预算数</v>
      </c>
      <c r="C5" s="30" t="s">
        <v>145</v>
      </c>
      <c r="D5" s="104" t="str">
        <f>"2025"&amp;"年预算数"</f>
        <v>2025年预算数</v>
      </c>
    </row>
    <row r="6" ht="18.75" customHeight="1" spans="1:4">
      <c r="A6" s="32"/>
      <c r="B6" s="18"/>
      <c r="C6" s="32"/>
      <c r="D6" s="18"/>
    </row>
    <row r="7" ht="18.75" customHeight="1" spans="1:4">
      <c r="A7" s="159" t="s">
        <v>146</v>
      </c>
      <c r="B7" s="23">
        <v>13360405.77</v>
      </c>
      <c r="C7" s="22" t="s">
        <v>147</v>
      </c>
      <c r="D7" s="23">
        <v>15312077.14</v>
      </c>
    </row>
    <row r="8" ht="18.75" customHeight="1" spans="1:4">
      <c r="A8" s="160" t="s">
        <v>148</v>
      </c>
      <c r="B8" s="23">
        <v>13360405.77</v>
      </c>
      <c r="C8" s="22" t="s">
        <v>149</v>
      </c>
      <c r="D8" s="23"/>
    </row>
    <row r="9" ht="18.75" customHeight="1" spans="1:4">
      <c r="A9" s="160" t="s">
        <v>150</v>
      </c>
      <c r="B9" s="23"/>
      <c r="C9" s="22" t="s">
        <v>151</v>
      </c>
      <c r="D9" s="23"/>
    </row>
    <row r="10" ht="18.75" customHeight="1" spans="1:4">
      <c r="A10" s="160" t="s">
        <v>152</v>
      </c>
      <c r="B10" s="23"/>
      <c r="C10" s="22" t="s">
        <v>153</v>
      </c>
      <c r="D10" s="23"/>
    </row>
    <row r="11" ht="18.75" customHeight="1" spans="1:4">
      <c r="A11" s="161" t="s">
        <v>154</v>
      </c>
      <c r="B11" s="23">
        <v>1951671.37</v>
      </c>
      <c r="C11" s="162" t="s">
        <v>155</v>
      </c>
      <c r="D11" s="23"/>
    </row>
    <row r="12" ht="18.75" customHeight="1" spans="1:4">
      <c r="A12" s="163" t="s">
        <v>148</v>
      </c>
      <c r="B12" s="23">
        <v>1921671.37</v>
      </c>
      <c r="C12" s="164" t="s">
        <v>156</v>
      </c>
      <c r="D12" s="23">
        <v>11890554.39</v>
      </c>
    </row>
    <row r="13" ht="18.75" customHeight="1" spans="1:4">
      <c r="A13" s="163" t="s">
        <v>150</v>
      </c>
      <c r="B13" s="23">
        <v>30000</v>
      </c>
      <c r="C13" s="164" t="s">
        <v>157</v>
      </c>
      <c r="D13" s="23"/>
    </row>
    <row r="14" ht="18.75" customHeight="1" spans="1:4">
      <c r="A14" s="163" t="s">
        <v>152</v>
      </c>
      <c r="B14" s="23"/>
      <c r="C14" s="164" t="s">
        <v>158</v>
      </c>
      <c r="D14" s="23"/>
    </row>
    <row r="15" ht="18.75" customHeight="1" spans="1:4">
      <c r="A15" s="163" t="s">
        <v>26</v>
      </c>
      <c r="B15" s="23"/>
      <c r="C15" s="164" t="s">
        <v>159</v>
      </c>
      <c r="D15" s="23">
        <v>1764520.94</v>
      </c>
    </row>
    <row r="16" ht="18.75" customHeight="1" spans="1:4">
      <c r="A16" s="163" t="s">
        <v>26</v>
      </c>
      <c r="B16" s="23" t="s">
        <v>26</v>
      </c>
      <c r="C16" s="164" t="s">
        <v>160</v>
      </c>
      <c r="D16" s="23">
        <v>795436.37</v>
      </c>
    </row>
    <row r="17" ht="18.75" customHeight="1" spans="1:4">
      <c r="A17" s="165" t="s">
        <v>26</v>
      </c>
      <c r="B17" s="23" t="s">
        <v>26</v>
      </c>
      <c r="C17" s="164" t="s">
        <v>161</v>
      </c>
      <c r="D17" s="23"/>
    </row>
    <row r="18" ht="18.75" customHeight="1" spans="1:4">
      <c r="A18" s="165" t="s">
        <v>26</v>
      </c>
      <c r="B18" s="23" t="s">
        <v>26</v>
      </c>
      <c r="C18" s="164" t="s">
        <v>162</v>
      </c>
      <c r="D18" s="23"/>
    </row>
    <row r="19" ht="18.75" customHeight="1" spans="1:4">
      <c r="A19" s="166" t="s">
        <v>26</v>
      </c>
      <c r="B19" s="23" t="s">
        <v>26</v>
      </c>
      <c r="C19" s="164" t="s">
        <v>163</v>
      </c>
      <c r="D19" s="23"/>
    </row>
    <row r="20" ht="18.75" customHeight="1" spans="1:4">
      <c r="A20" s="166" t="s">
        <v>26</v>
      </c>
      <c r="B20" s="23" t="s">
        <v>26</v>
      </c>
      <c r="C20" s="164" t="s">
        <v>164</v>
      </c>
      <c r="D20" s="23"/>
    </row>
    <row r="21" ht="18.75" customHeight="1" spans="1:4">
      <c r="A21" s="166" t="s">
        <v>26</v>
      </c>
      <c r="B21" s="23" t="s">
        <v>26</v>
      </c>
      <c r="C21" s="164" t="s">
        <v>165</v>
      </c>
      <c r="D21" s="23"/>
    </row>
    <row r="22" ht="18.75" customHeight="1" spans="1:4">
      <c r="A22" s="166" t="s">
        <v>26</v>
      </c>
      <c r="B22" s="23" t="s">
        <v>26</v>
      </c>
      <c r="C22" s="164" t="s">
        <v>166</v>
      </c>
      <c r="D22" s="23"/>
    </row>
    <row r="23" ht="18.75" customHeight="1" spans="1:4">
      <c r="A23" s="166" t="s">
        <v>26</v>
      </c>
      <c r="B23" s="23" t="s">
        <v>26</v>
      </c>
      <c r="C23" s="164" t="s">
        <v>167</v>
      </c>
      <c r="D23" s="23"/>
    </row>
    <row r="24" ht="18.75" customHeight="1" spans="1:4">
      <c r="A24" s="166" t="s">
        <v>26</v>
      </c>
      <c r="B24" s="23" t="s">
        <v>26</v>
      </c>
      <c r="C24" s="164" t="s">
        <v>168</v>
      </c>
      <c r="D24" s="23"/>
    </row>
    <row r="25" ht="18.75" customHeight="1" spans="1:4">
      <c r="A25" s="166" t="s">
        <v>26</v>
      </c>
      <c r="B25" s="23" t="s">
        <v>26</v>
      </c>
      <c r="C25" s="164" t="s">
        <v>169</v>
      </c>
      <c r="D25" s="23"/>
    </row>
    <row r="26" ht="18.75" customHeight="1" spans="1:4">
      <c r="A26" s="166" t="s">
        <v>26</v>
      </c>
      <c r="B26" s="23" t="s">
        <v>26</v>
      </c>
      <c r="C26" s="164" t="s">
        <v>170</v>
      </c>
      <c r="D26" s="23">
        <v>831565.44</v>
      </c>
    </row>
    <row r="27" ht="18.75" customHeight="1" spans="1:4">
      <c r="A27" s="166" t="s">
        <v>26</v>
      </c>
      <c r="B27" s="23" t="s">
        <v>26</v>
      </c>
      <c r="C27" s="164" t="s">
        <v>171</v>
      </c>
      <c r="D27" s="23"/>
    </row>
    <row r="28" ht="18.75" customHeight="1" spans="1:4">
      <c r="A28" s="166" t="s">
        <v>26</v>
      </c>
      <c r="B28" s="23" t="s">
        <v>26</v>
      </c>
      <c r="C28" s="164" t="s">
        <v>172</v>
      </c>
      <c r="D28" s="23"/>
    </row>
    <row r="29" ht="18.75" customHeight="1" spans="1:4">
      <c r="A29" s="166" t="s">
        <v>26</v>
      </c>
      <c r="B29" s="23" t="s">
        <v>26</v>
      </c>
      <c r="C29" s="164" t="s">
        <v>173</v>
      </c>
      <c r="D29" s="23"/>
    </row>
    <row r="30" ht="18.75" customHeight="1" spans="1:4">
      <c r="A30" s="166" t="s">
        <v>26</v>
      </c>
      <c r="B30" s="23" t="s">
        <v>26</v>
      </c>
      <c r="C30" s="164" t="s">
        <v>174</v>
      </c>
      <c r="D30" s="23"/>
    </row>
    <row r="31" ht="18.75" customHeight="1" spans="1:4">
      <c r="A31" s="167" t="s">
        <v>26</v>
      </c>
      <c r="B31" s="23" t="s">
        <v>26</v>
      </c>
      <c r="C31" s="164" t="s">
        <v>175</v>
      </c>
      <c r="D31" s="23">
        <v>30000</v>
      </c>
    </row>
    <row r="32" ht="18.75" customHeight="1" spans="1:4">
      <c r="A32" s="167" t="s">
        <v>26</v>
      </c>
      <c r="B32" s="23" t="s">
        <v>26</v>
      </c>
      <c r="C32" s="164" t="s">
        <v>176</v>
      </c>
      <c r="D32" s="23"/>
    </row>
    <row r="33" ht="18.75" customHeight="1" spans="1:4">
      <c r="A33" s="167" t="s">
        <v>26</v>
      </c>
      <c r="B33" s="23" t="s">
        <v>26</v>
      </c>
      <c r="C33" s="164" t="s">
        <v>177</v>
      </c>
      <c r="D33" s="23"/>
    </row>
    <row r="34" ht="18.75" customHeight="1" spans="1:4">
      <c r="A34" s="167"/>
      <c r="B34" s="23"/>
      <c r="C34" s="164" t="s">
        <v>178</v>
      </c>
      <c r="D34" s="23"/>
    </row>
    <row r="35" ht="18.75" customHeight="1" spans="1:4">
      <c r="A35" s="167" t="s">
        <v>26</v>
      </c>
      <c r="B35" s="23" t="s">
        <v>26</v>
      </c>
      <c r="C35" s="164" t="s">
        <v>179</v>
      </c>
      <c r="D35" s="23"/>
    </row>
    <row r="36" ht="18.75" customHeight="1" spans="1:4">
      <c r="A36" s="54" t="s">
        <v>180</v>
      </c>
      <c r="B36" s="168">
        <v>15312077.14</v>
      </c>
      <c r="C36" s="169" t="s">
        <v>52</v>
      </c>
      <c r="D36" s="168">
        <v>15312077.14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5"/>
  <sheetViews>
    <sheetView showZeros="0" workbookViewId="0">
      <selection activeCell="A12" sqref="$A12:$XFD12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47"/>
      <c r="F1" s="56"/>
      <c r="G1" s="38" t="s">
        <v>181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48"/>
      <c r="C2" s="148"/>
      <c r="D2" s="148"/>
      <c r="E2" s="148"/>
      <c r="F2" s="148"/>
      <c r="G2" s="148"/>
    </row>
    <row r="3" ht="18" customHeight="1" spans="1:7">
      <c r="A3" s="149" t="str">
        <f>"单位名称："&amp;"临沧市临翔区平村乡中心校"</f>
        <v>单位名称：临沧市临翔区平村乡中心校</v>
      </c>
      <c r="B3" s="28"/>
      <c r="C3" s="29"/>
      <c r="D3" s="29"/>
      <c r="E3" s="29"/>
      <c r="F3" s="99"/>
      <c r="G3" s="38" t="s">
        <v>1</v>
      </c>
    </row>
    <row r="4" ht="20.25" customHeight="1" spans="1:7">
      <c r="A4" s="150" t="s">
        <v>182</v>
      </c>
      <c r="B4" s="151"/>
      <c r="C4" s="104" t="s">
        <v>56</v>
      </c>
      <c r="D4" s="128" t="s">
        <v>75</v>
      </c>
      <c r="E4" s="13"/>
      <c r="F4" s="14"/>
      <c r="G4" s="121" t="s">
        <v>76</v>
      </c>
    </row>
    <row r="5" ht="20.25" customHeight="1" spans="1:7">
      <c r="A5" s="152" t="s">
        <v>73</v>
      </c>
      <c r="B5" s="152" t="s">
        <v>74</v>
      </c>
      <c r="C5" s="32"/>
      <c r="D5" s="65" t="s">
        <v>58</v>
      </c>
      <c r="E5" s="65" t="s">
        <v>183</v>
      </c>
      <c r="F5" s="65" t="s">
        <v>184</v>
      </c>
      <c r="G5" s="93"/>
    </row>
    <row r="6" ht="19.5" customHeight="1" spans="1:7">
      <c r="A6" s="152" t="s">
        <v>185</v>
      </c>
      <c r="B6" s="152" t="s">
        <v>186</v>
      </c>
      <c r="C6" s="152" t="s">
        <v>187</v>
      </c>
      <c r="D6" s="65">
        <v>4</v>
      </c>
      <c r="E6" s="153" t="s">
        <v>188</v>
      </c>
      <c r="F6" s="153" t="s">
        <v>189</v>
      </c>
      <c r="G6" s="152" t="s">
        <v>190</v>
      </c>
    </row>
    <row r="7" ht="18" customHeight="1" spans="1:7">
      <c r="A7" s="33" t="s">
        <v>84</v>
      </c>
      <c r="B7" s="33" t="s">
        <v>85</v>
      </c>
      <c r="C7" s="23">
        <v>11890554.39</v>
      </c>
      <c r="D7" s="23">
        <v>10299683.02</v>
      </c>
      <c r="E7" s="23">
        <v>9748912</v>
      </c>
      <c r="F7" s="23">
        <v>550771.02</v>
      </c>
      <c r="G7" s="23">
        <v>1590871.37</v>
      </c>
    </row>
    <row r="8" ht="18" customHeight="1" spans="1:7">
      <c r="A8" s="117" t="s">
        <v>86</v>
      </c>
      <c r="B8" s="117" t="s">
        <v>87</v>
      </c>
      <c r="C8" s="23">
        <v>11828924.39</v>
      </c>
      <c r="D8" s="23">
        <v>10299683.02</v>
      </c>
      <c r="E8" s="23">
        <v>9748912</v>
      </c>
      <c r="F8" s="23">
        <v>550771.02</v>
      </c>
      <c r="G8" s="23">
        <v>1529241.37</v>
      </c>
    </row>
    <row r="9" ht="18" customHeight="1" spans="1:7">
      <c r="A9" s="154" t="s">
        <v>88</v>
      </c>
      <c r="B9" s="154" t="s">
        <v>89</v>
      </c>
      <c r="C9" s="23">
        <v>66000</v>
      </c>
      <c r="D9" s="23"/>
      <c r="E9" s="23"/>
      <c r="F9" s="23"/>
      <c r="G9" s="23">
        <v>66000</v>
      </c>
    </row>
    <row r="10" ht="18" customHeight="1" spans="1:7">
      <c r="A10" s="154" t="s">
        <v>90</v>
      </c>
      <c r="B10" s="154" t="s">
        <v>91</v>
      </c>
      <c r="C10" s="23">
        <v>7771401.59</v>
      </c>
      <c r="D10" s="23">
        <v>6975450.16</v>
      </c>
      <c r="E10" s="23">
        <v>6584476</v>
      </c>
      <c r="F10" s="23">
        <v>390974.16</v>
      </c>
      <c r="G10" s="23">
        <v>795951.43</v>
      </c>
    </row>
    <row r="11" ht="18" customHeight="1" spans="1:7">
      <c r="A11" s="154" t="s">
        <v>92</v>
      </c>
      <c r="B11" s="154" t="s">
        <v>93</v>
      </c>
      <c r="C11" s="23">
        <v>3730862.8</v>
      </c>
      <c r="D11" s="23">
        <v>3324232.86</v>
      </c>
      <c r="E11" s="23">
        <v>3164436</v>
      </c>
      <c r="F11" s="23">
        <v>159796.86</v>
      </c>
      <c r="G11" s="23">
        <v>406629.94</v>
      </c>
    </row>
    <row r="12" ht="18" customHeight="1" spans="1:7">
      <c r="A12" s="154" t="s">
        <v>94</v>
      </c>
      <c r="B12" s="154" t="s">
        <v>95</v>
      </c>
      <c r="C12" s="23">
        <v>260660</v>
      </c>
      <c r="D12" s="23"/>
      <c r="E12" s="23"/>
      <c r="F12" s="23"/>
      <c r="G12" s="23">
        <v>260660</v>
      </c>
    </row>
    <row r="13" ht="18" customHeight="1" spans="1:7">
      <c r="A13" s="117" t="s">
        <v>96</v>
      </c>
      <c r="B13" s="117" t="s">
        <v>97</v>
      </c>
      <c r="C13" s="23">
        <v>11630</v>
      </c>
      <c r="D13" s="23"/>
      <c r="E13" s="23"/>
      <c r="F13" s="23"/>
      <c r="G13" s="23">
        <v>11630</v>
      </c>
    </row>
    <row r="14" ht="18" customHeight="1" spans="1:7">
      <c r="A14" s="154" t="s">
        <v>98</v>
      </c>
      <c r="B14" s="154" t="s">
        <v>99</v>
      </c>
      <c r="C14" s="23">
        <v>11630</v>
      </c>
      <c r="D14" s="23"/>
      <c r="E14" s="23"/>
      <c r="F14" s="23"/>
      <c r="G14" s="23">
        <v>11630</v>
      </c>
    </row>
    <row r="15" ht="18" customHeight="1" spans="1:7">
      <c r="A15" s="117" t="s">
        <v>100</v>
      </c>
      <c r="B15" s="117" t="s">
        <v>101</v>
      </c>
      <c r="C15" s="23">
        <v>20000</v>
      </c>
      <c r="D15" s="23"/>
      <c r="E15" s="23"/>
      <c r="F15" s="23"/>
      <c r="G15" s="23">
        <v>20000</v>
      </c>
    </row>
    <row r="16" ht="18" customHeight="1" spans="1:7">
      <c r="A16" s="154" t="s">
        <v>102</v>
      </c>
      <c r="B16" s="154" t="s">
        <v>103</v>
      </c>
      <c r="C16" s="23">
        <v>20000</v>
      </c>
      <c r="D16" s="23"/>
      <c r="E16" s="23"/>
      <c r="F16" s="23"/>
      <c r="G16" s="23">
        <v>20000</v>
      </c>
    </row>
    <row r="17" ht="18" customHeight="1" spans="1:7">
      <c r="A17" s="117" t="s">
        <v>104</v>
      </c>
      <c r="B17" s="117" t="s">
        <v>105</v>
      </c>
      <c r="C17" s="23">
        <v>30000</v>
      </c>
      <c r="D17" s="23"/>
      <c r="E17" s="23"/>
      <c r="F17" s="23"/>
      <c r="G17" s="23">
        <v>30000</v>
      </c>
    </row>
    <row r="18" ht="18" customHeight="1" spans="1:7">
      <c r="A18" s="154" t="s">
        <v>106</v>
      </c>
      <c r="B18" s="154" t="s">
        <v>105</v>
      </c>
      <c r="C18" s="23">
        <v>30000</v>
      </c>
      <c r="D18" s="23"/>
      <c r="E18" s="23"/>
      <c r="F18" s="23"/>
      <c r="G18" s="23">
        <v>30000</v>
      </c>
    </row>
    <row r="19" ht="18" customHeight="1" spans="1:7">
      <c r="A19" s="33" t="s">
        <v>107</v>
      </c>
      <c r="B19" s="33" t="s">
        <v>108</v>
      </c>
      <c r="C19" s="23">
        <v>1764520.94</v>
      </c>
      <c r="D19" s="23">
        <v>1764520.94</v>
      </c>
      <c r="E19" s="23">
        <v>1764520.94</v>
      </c>
      <c r="F19" s="23"/>
      <c r="G19" s="23"/>
    </row>
    <row r="20" ht="18" customHeight="1" spans="1:7">
      <c r="A20" s="117" t="s">
        <v>109</v>
      </c>
      <c r="B20" s="117" t="s">
        <v>110</v>
      </c>
      <c r="C20" s="23">
        <v>1633938.84</v>
      </c>
      <c r="D20" s="23">
        <v>1633938.84</v>
      </c>
      <c r="E20" s="23">
        <v>1633938.84</v>
      </c>
      <c r="F20" s="23"/>
      <c r="G20" s="23"/>
    </row>
    <row r="21" ht="18" customHeight="1" spans="1:7">
      <c r="A21" s="154" t="s">
        <v>111</v>
      </c>
      <c r="B21" s="154" t="s">
        <v>112</v>
      </c>
      <c r="C21" s="23">
        <v>525184.92</v>
      </c>
      <c r="D21" s="23">
        <v>525184.92</v>
      </c>
      <c r="E21" s="23">
        <v>525184.92</v>
      </c>
      <c r="F21" s="23"/>
      <c r="G21" s="23"/>
    </row>
    <row r="22" ht="18" customHeight="1" spans="1:7">
      <c r="A22" s="154" t="s">
        <v>113</v>
      </c>
      <c r="B22" s="154" t="s">
        <v>114</v>
      </c>
      <c r="C22" s="23">
        <v>1108753.92</v>
      </c>
      <c r="D22" s="23">
        <v>1108753.92</v>
      </c>
      <c r="E22" s="23">
        <v>1108753.92</v>
      </c>
      <c r="F22" s="23"/>
      <c r="G22" s="23"/>
    </row>
    <row r="23" ht="18" customHeight="1" spans="1:7">
      <c r="A23" s="117" t="s">
        <v>115</v>
      </c>
      <c r="B23" s="117" t="s">
        <v>116</v>
      </c>
      <c r="C23" s="23">
        <v>82074.12</v>
      </c>
      <c r="D23" s="23">
        <v>82074.12</v>
      </c>
      <c r="E23" s="23">
        <v>82074.12</v>
      </c>
      <c r="F23" s="23"/>
      <c r="G23" s="23"/>
    </row>
    <row r="24" ht="18" customHeight="1" spans="1:7">
      <c r="A24" s="154" t="s">
        <v>117</v>
      </c>
      <c r="B24" s="154" t="s">
        <v>118</v>
      </c>
      <c r="C24" s="23">
        <v>82074.12</v>
      </c>
      <c r="D24" s="23">
        <v>82074.12</v>
      </c>
      <c r="E24" s="23">
        <v>82074.12</v>
      </c>
      <c r="F24" s="23"/>
      <c r="G24" s="23"/>
    </row>
    <row r="25" ht="18" customHeight="1" spans="1:7">
      <c r="A25" s="117" t="s">
        <v>119</v>
      </c>
      <c r="B25" s="117" t="s">
        <v>120</v>
      </c>
      <c r="C25" s="23">
        <v>48507.98</v>
      </c>
      <c r="D25" s="23">
        <v>48507.98</v>
      </c>
      <c r="E25" s="23">
        <v>48507.98</v>
      </c>
      <c r="F25" s="23"/>
      <c r="G25" s="23"/>
    </row>
    <row r="26" ht="18" customHeight="1" spans="1:7">
      <c r="A26" s="154" t="s">
        <v>121</v>
      </c>
      <c r="B26" s="154" t="s">
        <v>120</v>
      </c>
      <c r="C26" s="23">
        <v>48507.98</v>
      </c>
      <c r="D26" s="23">
        <v>48507.98</v>
      </c>
      <c r="E26" s="23">
        <v>48507.98</v>
      </c>
      <c r="F26" s="23"/>
      <c r="G26" s="23"/>
    </row>
    <row r="27" ht="18" customHeight="1" spans="1:7">
      <c r="A27" s="33" t="s">
        <v>122</v>
      </c>
      <c r="B27" s="33" t="s">
        <v>123</v>
      </c>
      <c r="C27" s="23">
        <v>795436.37</v>
      </c>
      <c r="D27" s="23">
        <v>795436.37</v>
      </c>
      <c r="E27" s="23">
        <v>795436.37</v>
      </c>
      <c r="F27" s="23"/>
      <c r="G27" s="23"/>
    </row>
    <row r="28" ht="18" customHeight="1" spans="1:7">
      <c r="A28" s="117" t="s">
        <v>124</v>
      </c>
      <c r="B28" s="117" t="s">
        <v>125</v>
      </c>
      <c r="C28" s="23">
        <v>795436.37</v>
      </c>
      <c r="D28" s="23">
        <v>795436.37</v>
      </c>
      <c r="E28" s="23">
        <v>795436.37</v>
      </c>
      <c r="F28" s="23"/>
      <c r="G28" s="23"/>
    </row>
    <row r="29" ht="18" customHeight="1" spans="1:7">
      <c r="A29" s="154" t="s">
        <v>126</v>
      </c>
      <c r="B29" s="154" t="s">
        <v>127</v>
      </c>
      <c r="C29" s="23">
        <v>492009.55</v>
      </c>
      <c r="D29" s="23">
        <v>492009.55</v>
      </c>
      <c r="E29" s="23">
        <v>492009.55</v>
      </c>
      <c r="F29" s="23"/>
      <c r="G29" s="23"/>
    </row>
    <row r="30" ht="18" customHeight="1" spans="1:7">
      <c r="A30" s="154" t="s">
        <v>128</v>
      </c>
      <c r="B30" s="154" t="s">
        <v>129</v>
      </c>
      <c r="C30" s="23">
        <v>268135.4</v>
      </c>
      <c r="D30" s="23">
        <v>268135.4</v>
      </c>
      <c r="E30" s="23">
        <v>268135.4</v>
      </c>
      <c r="F30" s="23"/>
      <c r="G30" s="23"/>
    </row>
    <row r="31" ht="18" customHeight="1" spans="1:7">
      <c r="A31" s="154" t="s">
        <v>130</v>
      </c>
      <c r="B31" s="154" t="s">
        <v>131</v>
      </c>
      <c r="C31" s="23">
        <v>35291.42</v>
      </c>
      <c r="D31" s="23">
        <v>35291.42</v>
      </c>
      <c r="E31" s="23">
        <v>35291.42</v>
      </c>
      <c r="F31" s="23"/>
      <c r="G31" s="23"/>
    </row>
    <row r="32" ht="18" customHeight="1" spans="1:7">
      <c r="A32" s="33" t="s">
        <v>132</v>
      </c>
      <c r="B32" s="33" t="s">
        <v>133</v>
      </c>
      <c r="C32" s="23">
        <v>831565.44</v>
      </c>
      <c r="D32" s="23">
        <v>831565.44</v>
      </c>
      <c r="E32" s="23">
        <v>831565.44</v>
      </c>
      <c r="F32" s="23"/>
      <c r="G32" s="23"/>
    </row>
    <row r="33" ht="18" customHeight="1" spans="1:7">
      <c r="A33" s="117" t="s">
        <v>134</v>
      </c>
      <c r="B33" s="117" t="s">
        <v>135</v>
      </c>
      <c r="C33" s="23">
        <v>831565.44</v>
      </c>
      <c r="D33" s="23">
        <v>831565.44</v>
      </c>
      <c r="E33" s="23">
        <v>831565.44</v>
      </c>
      <c r="F33" s="23"/>
      <c r="G33" s="23"/>
    </row>
    <row r="34" ht="18" customHeight="1" spans="1:7">
      <c r="A34" s="154" t="s">
        <v>136</v>
      </c>
      <c r="B34" s="154" t="s">
        <v>137</v>
      </c>
      <c r="C34" s="23">
        <v>831565.44</v>
      </c>
      <c r="D34" s="23">
        <v>831565.44</v>
      </c>
      <c r="E34" s="23">
        <v>831565.44</v>
      </c>
      <c r="F34" s="23"/>
      <c r="G34" s="23"/>
    </row>
    <row r="35" ht="18" customHeight="1" spans="1:7">
      <c r="A35" s="155" t="s">
        <v>143</v>
      </c>
      <c r="B35" s="156" t="s">
        <v>143</v>
      </c>
      <c r="C35" s="23">
        <v>15282077.14</v>
      </c>
      <c r="D35" s="23">
        <v>13691205.77</v>
      </c>
      <c r="E35" s="23">
        <v>13140434.75</v>
      </c>
      <c r="F35" s="23">
        <v>550771.02</v>
      </c>
      <c r="G35" s="23">
        <v>1590871.37</v>
      </c>
    </row>
  </sheetData>
  <mergeCells count="7">
    <mergeCell ref="A2:G2"/>
    <mergeCell ref="A3:E3"/>
    <mergeCell ref="A4:B4"/>
    <mergeCell ref="D4:F4"/>
    <mergeCell ref="A35:B35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selection activeCell="A12" sqref="A12:D12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36"/>
      <c r="B1" s="137"/>
      <c r="C1" s="138"/>
      <c r="D1" s="61"/>
      <c r="G1" s="86" t="s">
        <v>191</v>
      </c>
    </row>
    <row r="2" ht="39" customHeight="1" spans="1:7">
      <c r="A2" s="126" t="str">
        <f>"2025"&amp;"年“三公”经费支出预算表"</f>
        <v>2025年“三公”经费支出预算表</v>
      </c>
      <c r="B2" s="50"/>
      <c r="C2" s="50"/>
      <c r="D2" s="50"/>
      <c r="E2" s="50"/>
      <c r="F2" s="50"/>
      <c r="G2" s="50"/>
    </row>
    <row r="3" ht="18.75" customHeight="1" spans="1:7">
      <c r="A3" s="40" t="str">
        <f>"单位名称："&amp;"临沧市临翔区平村乡中心校"</f>
        <v>单位名称：临沧市临翔区平村乡中心校</v>
      </c>
      <c r="B3" s="137"/>
      <c r="C3" s="138"/>
      <c r="D3" s="61"/>
      <c r="E3" s="29"/>
      <c r="G3" s="86" t="s">
        <v>192</v>
      </c>
    </row>
    <row r="4" ht="18.75" customHeight="1" spans="1:7">
      <c r="A4" s="10" t="s">
        <v>193</v>
      </c>
      <c r="B4" s="10" t="s">
        <v>194</v>
      </c>
      <c r="C4" s="30" t="s">
        <v>195</v>
      </c>
      <c r="D4" s="12" t="s">
        <v>196</v>
      </c>
      <c r="E4" s="13"/>
      <c r="F4" s="14"/>
      <c r="G4" s="30" t="s">
        <v>197</v>
      </c>
    </row>
    <row r="5" ht="18.75" customHeight="1" spans="1:7">
      <c r="A5" s="17"/>
      <c r="B5" s="139"/>
      <c r="C5" s="32"/>
      <c r="D5" s="65" t="s">
        <v>58</v>
      </c>
      <c r="E5" s="65" t="s">
        <v>198</v>
      </c>
      <c r="F5" s="65" t="s">
        <v>199</v>
      </c>
      <c r="G5" s="32"/>
    </row>
    <row r="6" ht="18.75" customHeight="1" spans="1:7">
      <c r="A6" s="140" t="s">
        <v>56</v>
      </c>
      <c r="B6" s="141">
        <v>1</v>
      </c>
      <c r="C6" s="142">
        <v>2</v>
      </c>
      <c r="D6" s="143">
        <v>3</v>
      </c>
      <c r="E6" s="143">
        <v>4</v>
      </c>
      <c r="F6" s="143">
        <v>5</v>
      </c>
      <c r="G6" s="142">
        <v>6</v>
      </c>
    </row>
    <row r="7" ht="18.75" customHeight="1" spans="1:7">
      <c r="A7" s="140" t="s">
        <v>56</v>
      </c>
      <c r="B7" s="144"/>
      <c r="C7" s="144"/>
      <c r="D7" s="144"/>
      <c r="E7" s="144"/>
      <c r="F7" s="144"/>
      <c r="G7" s="144"/>
    </row>
    <row r="8" ht="18.75" customHeight="1" spans="1:7">
      <c r="A8" s="145" t="s">
        <v>200</v>
      </c>
      <c r="B8" s="144"/>
      <c r="C8" s="144"/>
      <c r="D8" s="144"/>
      <c r="E8" s="144"/>
      <c r="F8" s="144"/>
      <c r="G8" s="144"/>
    </row>
    <row r="9" ht="18.75" customHeight="1" spans="1:7">
      <c r="A9" s="145" t="s">
        <v>201</v>
      </c>
      <c r="B9" s="144"/>
      <c r="C9" s="144"/>
      <c r="D9" s="144"/>
      <c r="E9" s="144"/>
      <c r="F9" s="144"/>
      <c r="G9" s="144"/>
    </row>
    <row r="10" ht="18.75" customHeight="1" spans="1:7">
      <c r="A10" s="145" t="s">
        <v>202</v>
      </c>
      <c r="B10" s="144"/>
      <c r="C10" s="144"/>
      <c r="D10" s="144"/>
      <c r="E10" s="144"/>
      <c r="F10" s="144"/>
      <c r="G10" s="144"/>
    </row>
    <row r="11" ht="18.75" customHeight="1" spans="1:7">
      <c r="A11" s="145" t="s">
        <v>203</v>
      </c>
      <c r="B11" s="144"/>
      <c r="C11" s="144"/>
      <c r="D11" s="144"/>
      <c r="E11" s="144"/>
      <c r="F11" s="144"/>
      <c r="G11" s="144"/>
    </row>
    <row r="12" customHeight="1" spans="1:4">
      <c r="A12" s="146" t="s">
        <v>204</v>
      </c>
      <c r="B12" s="146"/>
      <c r="C12" s="146"/>
      <c r="D12" s="146"/>
    </row>
  </sheetData>
  <mergeCells count="8">
    <mergeCell ref="A2:G2"/>
    <mergeCell ref="A3:D3"/>
    <mergeCell ref="D4:F4"/>
    <mergeCell ref="A12:D12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67"/>
  <sheetViews>
    <sheetView showZeros="0" topLeftCell="A4" workbookViewId="0">
      <selection activeCell="A1" sqref="A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24"/>
      <c r="D1" s="125"/>
      <c r="E1" s="125"/>
      <c r="F1" s="125"/>
      <c r="G1" s="125"/>
      <c r="H1" s="66"/>
      <c r="I1" s="66"/>
      <c r="J1" s="66"/>
      <c r="K1" s="66"/>
      <c r="L1" s="66"/>
      <c r="M1" s="66"/>
      <c r="N1" s="29"/>
      <c r="O1" s="29"/>
      <c r="P1" s="29"/>
      <c r="Q1" s="66"/>
      <c r="U1" s="124"/>
      <c r="W1" s="37" t="s">
        <v>205</v>
      </c>
    </row>
    <row r="2" ht="39.75" customHeight="1" spans="1:23">
      <c r="A2" s="126" t="str">
        <f>"2025"&amp;"年部门基本支出预算表"</f>
        <v>2025年部门基本支出预算表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6"/>
      <c r="O2" s="6"/>
      <c r="P2" s="6"/>
      <c r="Q2" s="50"/>
      <c r="R2" s="50"/>
      <c r="S2" s="50"/>
      <c r="T2" s="50"/>
      <c r="U2" s="50"/>
      <c r="V2" s="50"/>
      <c r="W2" s="50"/>
    </row>
    <row r="3" ht="18.75" customHeight="1" spans="1:23">
      <c r="A3" s="7" t="str">
        <f>"单位名称："&amp;"临沧市临翔区平村乡中心校"</f>
        <v>单位名称：临沧市临翔区平村乡中心校</v>
      </c>
      <c r="B3" s="127"/>
      <c r="C3" s="127"/>
      <c r="D3" s="127"/>
      <c r="E3" s="127"/>
      <c r="F3" s="127"/>
      <c r="G3" s="127"/>
      <c r="H3" s="70"/>
      <c r="I3" s="70"/>
      <c r="J3" s="70"/>
      <c r="K3" s="70"/>
      <c r="L3" s="70"/>
      <c r="M3" s="70"/>
      <c r="N3" s="92"/>
      <c r="O3" s="92"/>
      <c r="P3" s="92"/>
      <c r="Q3" s="70"/>
      <c r="U3" s="124"/>
      <c r="W3" s="37" t="s">
        <v>192</v>
      </c>
    </row>
    <row r="4" ht="18" customHeight="1" spans="1:23">
      <c r="A4" s="10" t="s">
        <v>206</v>
      </c>
      <c r="B4" s="10" t="s">
        <v>207</v>
      </c>
      <c r="C4" s="10" t="s">
        <v>208</v>
      </c>
      <c r="D4" s="10" t="s">
        <v>209</v>
      </c>
      <c r="E4" s="10" t="s">
        <v>210</v>
      </c>
      <c r="F4" s="10" t="s">
        <v>211</v>
      </c>
      <c r="G4" s="10" t="s">
        <v>212</v>
      </c>
      <c r="H4" s="128" t="s">
        <v>213</v>
      </c>
      <c r="I4" s="63" t="s">
        <v>213</v>
      </c>
      <c r="J4" s="63"/>
      <c r="K4" s="63"/>
      <c r="L4" s="63"/>
      <c r="M4" s="63"/>
      <c r="N4" s="13"/>
      <c r="O4" s="13"/>
      <c r="P4" s="13"/>
      <c r="Q4" s="73" t="s">
        <v>62</v>
      </c>
      <c r="R4" s="63" t="s">
        <v>78</v>
      </c>
      <c r="S4" s="63"/>
      <c r="T4" s="63"/>
      <c r="U4" s="63"/>
      <c r="V4" s="63"/>
      <c r="W4" s="131"/>
    </row>
    <row r="5" ht="18" customHeight="1" spans="1:23">
      <c r="A5" s="15"/>
      <c r="B5" s="123"/>
      <c r="C5" s="15"/>
      <c r="D5" s="15"/>
      <c r="E5" s="15"/>
      <c r="F5" s="15"/>
      <c r="G5" s="15"/>
      <c r="H5" s="104" t="s">
        <v>214</v>
      </c>
      <c r="I5" s="128" t="s">
        <v>59</v>
      </c>
      <c r="J5" s="63"/>
      <c r="K5" s="63"/>
      <c r="L5" s="63"/>
      <c r="M5" s="131"/>
      <c r="N5" s="12" t="s">
        <v>215</v>
      </c>
      <c r="O5" s="13"/>
      <c r="P5" s="14"/>
      <c r="Q5" s="10" t="s">
        <v>62</v>
      </c>
      <c r="R5" s="128" t="s">
        <v>78</v>
      </c>
      <c r="S5" s="73" t="s">
        <v>65</v>
      </c>
      <c r="T5" s="63" t="s">
        <v>78</v>
      </c>
      <c r="U5" s="73" t="s">
        <v>67</v>
      </c>
      <c r="V5" s="73" t="s">
        <v>68</v>
      </c>
      <c r="W5" s="133" t="s">
        <v>69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132" t="s">
        <v>216</v>
      </c>
      <c r="J6" s="10" t="s">
        <v>217</v>
      </c>
      <c r="K6" s="10" t="s">
        <v>218</v>
      </c>
      <c r="L6" s="10" t="s">
        <v>219</v>
      </c>
      <c r="M6" s="10" t="s">
        <v>220</v>
      </c>
      <c r="N6" s="10" t="s">
        <v>59</v>
      </c>
      <c r="O6" s="10" t="s">
        <v>60</v>
      </c>
      <c r="P6" s="10" t="s">
        <v>61</v>
      </c>
      <c r="Q6" s="31"/>
      <c r="R6" s="10" t="s">
        <v>58</v>
      </c>
      <c r="S6" s="10" t="s">
        <v>65</v>
      </c>
      <c r="T6" s="10" t="s">
        <v>221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07"/>
      <c r="B7" s="107"/>
      <c r="C7" s="107"/>
      <c r="D7" s="107"/>
      <c r="E7" s="107"/>
      <c r="F7" s="107"/>
      <c r="G7" s="107"/>
      <c r="H7" s="107"/>
      <c r="I7" s="91"/>
      <c r="J7" s="17" t="s">
        <v>222</v>
      </c>
      <c r="K7" s="17" t="s">
        <v>218</v>
      </c>
      <c r="L7" s="17" t="s">
        <v>219</v>
      </c>
      <c r="M7" s="17" t="s">
        <v>220</v>
      </c>
      <c r="N7" s="17" t="s">
        <v>218</v>
      </c>
      <c r="O7" s="17" t="s">
        <v>219</v>
      </c>
      <c r="P7" s="17" t="s">
        <v>220</v>
      </c>
      <c r="Q7" s="17" t="s">
        <v>62</v>
      </c>
      <c r="R7" s="17" t="s">
        <v>58</v>
      </c>
      <c r="S7" s="17" t="s">
        <v>65</v>
      </c>
      <c r="T7" s="17" t="s">
        <v>221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29">
        <v>1</v>
      </c>
      <c r="B8" s="129">
        <v>2</v>
      </c>
      <c r="C8" s="129">
        <v>3</v>
      </c>
      <c r="D8" s="129">
        <v>4</v>
      </c>
      <c r="E8" s="129">
        <v>5</v>
      </c>
      <c r="F8" s="129">
        <v>6</v>
      </c>
      <c r="G8" s="129">
        <v>7</v>
      </c>
      <c r="H8" s="129">
        <v>8</v>
      </c>
      <c r="I8" s="129">
        <v>9</v>
      </c>
      <c r="J8" s="129">
        <v>10</v>
      </c>
      <c r="K8" s="129">
        <v>11</v>
      </c>
      <c r="L8" s="129">
        <v>12</v>
      </c>
      <c r="M8" s="129">
        <v>13</v>
      </c>
      <c r="N8" s="129">
        <v>14</v>
      </c>
      <c r="O8" s="129">
        <v>15</v>
      </c>
      <c r="P8" s="129">
        <v>16</v>
      </c>
      <c r="Q8" s="129">
        <v>17</v>
      </c>
      <c r="R8" s="129">
        <v>18</v>
      </c>
      <c r="S8" s="129">
        <v>19</v>
      </c>
      <c r="T8" s="129">
        <v>20</v>
      </c>
      <c r="U8" s="129">
        <v>21</v>
      </c>
      <c r="V8" s="129">
        <v>22</v>
      </c>
      <c r="W8" s="129">
        <v>23</v>
      </c>
    </row>
    <row r="9" ht="21" customHeight="1" spans="1:23">
      <c r="A9" s="130" t="s">
        <v>71</v>
      </c>
      <c r="B9" s="130"/>
      <c r="C9" s="130"/>
      <c r="D9" s="130"/>
      <c r="E9" s="130"/>
      <c r="F9" s="130"/>
      <c r="G9" s="130"/>
      <c r="H9" s="23">
        <v>13691205.77</v>
      </c>
      <c r="I9" s="23">
        <v>13274405.77</v>
      </c>
      <c r="J9" s="23"/>
      <c r="K9" s="23"/>
      <c r="L9" s="23">
        <v>13274405.77</v>
      </c>
      <c r="M9" s="23"/>
      <c r="N9" s="23">
        <v>416800</v>
      </c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30"/>
      <c r="B10" s="21" t="s">
        <v>223</v>
      </c>
      <c r="C10" s="21" t="s">
        <v>224</v>
      </c>
      <c r="D10" s="21" t="s">
        <v>90</v>
      </c>
      <c r="E10" s="21" t="s">
        <v>91</v>
      </c>
      <c r="F10" s="21" t="s">
        <v>225</v>
      </c>
      <c r="G10" s="21" t="s">
        <v>226</v>
      </c>
      <c r="H10" s="23">
        <v>2420976</v>
      </c>
      <c r="I10" s="23">
        <v>2420976</v>
      </c>
      <c r="J10" s="23"/>
      <c r="K10" s="23"/>
      <c r="L10" s="23">
        <v>2420976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24"/>
      <c r="B11" s="21" t="s">
        <v>223</v>
      </c>
      <c r="C11" s="21" t="s">
        <v>224</v>
      </c>
      <c r="D11" s="21" t="s">
        <v>92</v>
      </c>
      <c r="E11" s="21" t="s">
        <v>93</v>
      </c>
      <c r="F11" s="21" t="s">
        <v>225</v>
      </c>
      <c r="G11" s="21" t="s">
        <v>226</v>
      </c>
      <c r="H11" s="23">
        <v>1130196</v>
      </c>
      <c r="I11" s="23">
        <v>1130196</v>
      </c>
      <c r="J11" s="23"/>
      <c r="K11" s="23"/>
      <c r="L11" s="23">
        <v>1130196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24"/>
      <c r="B12" s="21" t="s">
        <v>223</v>
      </c>
      <c r="C12" s="21" t="s">
        <v>224</v>
      </c>
      <c r="D12" s="21" t="s">
        <v>90</v>
      </c>
      <c r="E12" s="21" t="s">
        <v>91</v>
      </c>
      <c r="F12" s="21" t="s">
        <v>227</v>
      </c>
      <c r="G12" s="21" t="s">
        <v>228</v>
      </c>
      <c r="H12" s="23">
        <v>282000</v>
      </c>
      <c r="I12" s="23">
        <v>282000</v>
      </c>
      <c r="J12" s="23"/>
      <c r="K12" s="23"/>
      <c r="L12" s="23">
        <v>282000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24"/>
      <c r="B13" s="21" t="s">
        <v>223</v>
      </c>
      <c r="C13" s="21" t="s">
        <v>224</v>
      </c>
      <c r="D13" s="21" t="s">
        <v>92</v>
      </c>
      <c r="E13" s="21" t="s">
        <v>93</v>
      </c>
      <c r="F13" s="21" t="s">
        <v>227</v>
      </c>
      <c r="G13" s="21" t="s">
        <v>228</v>
      </c>
      <c r="H13" s="23">
        <v>144000</v>
      </c>
      <c r="I13" s="23">
        <v>144000</v>
      </c>
      <c r="J13" s="23"/>
      <c r="K13" s="23"/>
      <c r="L13" s="23">
        <v>144000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24"/>
      <c r="B14" s="21" t="s">
        <v>223</v>
      </c>
      <c r="C14" s="21" t="s">
        <v>224</v>
      </c>
      <c r="D14" s="21" t="s">
        <v>90</v>
      </c>
      <c r="E14" s="21" t="s">
        <v>91</v>
      </c>
      <c r="F14" s="21" t="s">
        <v>227</v>
      </c>
      <c r="G14" s="21" t="s">
        <v>228</v>
      </c>
      <c r="H14" s="23">
        <v>294780</v>
      </c>
      <c r="I14" s="23">
        <v>294780</v>
      </c>
      <c r="J14" s="23"/>
      <c r="K14" s="23"/>
      <c r="L14" s="23">
        <v>294780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24"/>
      <c r="B15" s="21" t="s">
        <v>223</v>
      </c>
      <c r="C15" s="21" t="s">
        <v>224</v>
      </c>
      <c r="D15" s="21" t="s">
        <v>92</v>
      </c>
      <c r="E15" s="21" t="s">
        <v>93</v>
      </c>
      <c r="F15" s="21" t="s">
        <v>227</v>
      </c>
      <c r="G15" s="21" t="s">
        <v>228</v>
      </c>
      <c r="H15" s="23">
        <v>142104</v>
      </c>
      <c r="I15" s="23">
        <v>142104</v>
      </c>
      <c r="J15" s="23"/>
      <c r="K15" s="23"/>
      <c r="L15" s="23">
        <v>142104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24"/>
      <c r="B16" s="21" t="s">
        <v>229</v>
      </c>
      <c r="C16" s="21" t="s">
        <v>230</v>
      </c>
      <c r="D16" s="21" t="s">
        <v>90</v>
      </c>
      <c r="E16" s="21" t="s">
        <v>91</v>
      </c>
      <c r="F16" s="21" t="s">
        <v>227</v>
      </c>
      <c r="G16" s="21" t="s">
        <v>228</v>
      </c>
      <c r="H16" s="23">
        <v>468000</v>
      </c>
      <c r="I16" s="23">
        <v>468000</v>
      </c>
      <c r="J16" s="23"/>
      <c r="K16" s="23"/>
      <c r="L16" s="23">
        <v>468000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24"/>
      <c r="B17" s="21" t="s">
        <v>229</v>
      </c>
      <c r="C17" s="21" t="s">
        <v>230</v>
      </c>
      <c r="D17" s="21" t="s">
        <v>92</v>
      </c>
      <c r="E17" s="21" t="s">
        <v>93</v>
      </c>
      <c r="F17" s="21" t="s">
        <v>227</v>
      </c>
      <c r="G17" s="21" t="s">
        <v>228</v>
      </c>
      <c r="H17" s="23">
        <v>230400</v>
      </c>
      <c r="I17" s="23">
        <v>230400</v>
      </c>
      <c r="J17" s="23"/>
      <c r="K17" s="23"/>
      <c r="L17" s="23">
        <v>230400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24"/>
      <c r="B18" s="21" t="s">
        <v>223</v>
      </c>
      <c r="C18" s="21" t="s">
        <v>224</v>
      </c>
      <c r="D18" s="21" t="s">
        <v>90</v>
      </c>
      <c r="E18" s="21" t="s">
        <v>91</v>
      </c>
      <c r="F18" s="21" t="s">
        <v>231</v>
      </c>
      <c r="G18" s="21" t="s">
        <v>232</v>
      </c>
      <c r="H18" s="23">
        <v>645420</v>
      </c>
      <c r="I18" s="23">
        <v>645420</v>
      </c>
      <c r="J18" s="23"/>
      <c r="K18" s="23"/>
      <c r="L18" s="23">
        <v>645420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24"/>
      <c r="B19" s="21" t="s">
        <v>223</v>
      </c>
      <c r="C19" s="21" t="s">
        <v>224</v>
      </c>
      <c r="D19" s="21" t="s">
        <v>92</v>
      </c>
      <c r="E19" s="21" t="s">
        <v>93</v>
      </c>
      <c r="F19" s="21" t="s">
        <v>231</v>
      </c>
      <c r="G19" s="21" t="s">
        <v>232</v>
      </c>
      <c r="H19" s="23">
        <v>321600</v>
      </c>
      <c r="I19" s="23">
        <v>321600</v>
      </c>
      <c r="J19" s="23"/>
      <c r="K19" s="23"/>
      <c r="L19" s="23">
        <v>321600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24"/>
      <c r="B20" s="21" t="s">
        <v>233</v>
      </c>
      <c r="C20" s="21" t="s">
        <v>234</v>
      </c>
      <c r="D20" s="21" t="s">
        <v>90</v>
      </c>
      <c r="E20" s="21" t="s">
        <v>91</v>
      </c>
      <c r="F20" s="21" t="s">
        <v>231</v>
      </c>
      <c r="G20" s="21" t="s">
        <v>232</v>
      </c>
      <c r="H20" s="23">
        <v>846000</v>
      </c>
      <c r="I20" s="23">
        <v>846000</v>
      </c>
      <c r="J20" s="23"/>
      <c r="K20" s="23"/>
      <c r="L20" s="23">
        <v>846000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24"/>
      <c r="B21" s="21" t="s">
        <v>233</v>
      </c>
      <c r="C21" s="21" t="s">
        <v>234</v>
      </c>
      <c r="D21" s="21" t="s">
        <v>92</v>
      </c>
      <c r="E21" s="21" t="s">
        <v>93</v>
      </c>
      <c r="F21" s="21" t="s">
        <v>231</v>
      </c>
      <c r="G21" s="21" t="s">
        <v>232</v>
      </c>
      <c r="H21" s="23">
        <v>432000</v>
      </c>
      <c r="I21" s="23">
        <v>432000</v>
      </c>
      <c r="J21" s="23"/>
      <c r="K21" s="23"/>
      <c r="L21" s="23">
        <v>432000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24"/>
      <c r="B22" s="21" t="s">
        <v>223</v>
      </c>
      <c r="C22" s="21" t="s">
        <v>224</v>
      </c>
      <c r="D22" s="21" t="s">
        <v>90</v>
      </c>
      <c r="E22" s="21" t="s">
        <v>91</v>
      </c>
      <c r="F22" s="21" t="s">
        <v>231</v>
      </c>
      <c r="G22" s="21" t="s">
        <v>232</v>
      </c>
      <c r="H22" s="23">
        <v>1308900</v>
      </c>
      <c r="I22" s="23">
        <v>1308900</v>
      </c>
      <c r="J22" s="23"/>
      <c r="K22" s="23"/>
      <c r="L22" s="23">
        <v>1308900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24"/>
      <c r="B23" s="21" t="s">
        <v>223</v>
      </c>
      <c r="C23" s="21" t="s">
        <v>224</v>
      </c>
      <c r="D23" s="21" t="s">
        <v>92</v>
      </c>
      <c r="E23" s="21" t="s">
        <v>93</v>
      </c>
      <c r="F23" s="21" t="s">
        <v>231</v>
      </c>
      <c r="G23" s="21" t="s">
        <v>232</v>
      </c>
      <c r="H23" s="23">
        <v>665736</v>
      </c>
      <c r="I23" s="23">
        <v>665736</v>
      </c>
      <c r="J23" s="23"/>
      <c r="K23" s="23"/>
      <c r="L23" s="23">
        <v>665736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24"/>
      <c r="B24" s="21" t="s">
        <v>235</v>
      </c>
      <c r="C24" s="21" t="s">
        <v>236</v>
      </c>
      <c r="D24" s="21" t="s">
        <v>113</v>
      </c>
      <c r="E24" s="21" t="s">
        <v>114</v>
      </c>
      <c r="F24" s="21" t="s">
        <v>237</v>
      </c>
      <c r="G24" s="21" t="s">
        <v>238</v>
      </c>
      <c r="H24" s="23">
        <v>1108753.92</v>
      </c>
      <c r="I24" s="23">
        <v>1108753.92</v>
      </c>
      <c r="J24" s="23"/>
      <c r="K24" s="23"/>
      <c r="L24" s="23">
        <v>1108753.92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24"/>
      <c r="B25" s="21" t="s">
        <v>235</v>
      </c>
      <c r="C25" s="21" t="s">
        <v>236</v>
      </c>
      <c r="D25" s="21" t="s">
        <v>113</v>
      </c>
      <c r="E25" s="21" t="s">
        <v>114</v>
      </c>
      <c r="F25" s="21" t="s">
        <v>237</v>
      </c>
      <c r="G25" s="21" t="s">
        <v>238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24"/>
      <c r="B26" s="21" t="s">
        <v>235</v>
      </c>
      <c r="C26" s="21" t="s">
        <v>236</v>
      </c>
      <c r="D26" s="21" t="s">
        <v>126</v>
      </c>
      <c r="E26" s="21" t="s">
        <v>127</v>
      </c>
      <c r="F26" s="21" t="s">
        <v>239</v>
      </c>
      <c r="G26" s="21" t="s">
        <v>240</v>
      </c>
      <c r="H26" s="23">
        <v>492009.55</v>
      </c>
      <c r="I26" s="23">
        <v>492009.55</v>
      </c>
      <c r="J26" s="23"/>
      <c r="K26" s="23"/>
      <c r="L26" s="23">
        <v>492009.55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24"/>
      <c r="B27" s="21" t="s">
        <v>235</v>
      </c>
      <c r="C27" s="21" t="s">
        <v>236</v>
      </c>
      <c r="D27" s="21" t="s">
        <v>241</v>
      </c>
      <c r="E27" s="21" t="s">
        <v>242</v>
      </c>
      <c r="F27" s="21" t="s">
        <v>239</v>
      </c>
      <c r="G27" s="21" t="s">
        <v>240</v>
      </c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24"/>
      <c r="B28" s="21" t="s">
        <v>235</v>
      </c>
      <c r="C28" s="21" t="s">
        <v>236</v>
      </c>
      <c r="D28" s="21" t="s">
        <v>128</v>
      </c>
      <c r="E28" s="21" t="s">
        <v>129</v>
      </c>
      <c r="F28" s="21" t="s">
        <v>243</v>
      </c>
      <c r="G28" s="21" t="s">
        <v>244</v>
      </c>
      <c r="H28" s="23">
        <v>207891.36</v>
      </c>
      <c r="I28" s="23">
        <v>207891.36</v>
      </c>
      <c r="J28" s="23"/>
      <c r="K28" s="23"/>
      <c r="L28" s="23">
        <v>207891.36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24"/>
      <c r="B29" s="21" t="s">
        <v>235</v>
      </c>
      <c r="C29" s="21" t="s">
        <v>236</v>
      </c>
      <c r="D29" s="21" t="s">
        <v>128</v>
      </c>
      <c r="E29" s="21" t="s">
        <v>129</v>
      </c>
      <c r="F29" s="21" t="s">
        <v>243</v>
      </c>
      <c r="G29" s="21" t="s">
        <v>244</v>
      </c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24"/>
      <c r="B30" s="21" t="s">
        <v>235</v>
      </c>
      <c r="C30" s="21" t="s">
        <v>236</v>
      </c>
      <c r="D30" s="21" t="s">
        <v>128</v>
      </c>
      <c r="E30" s="21" t="s">
        <v>129</v>
      </c>
      <c r="F30" s="21" t="s">
        <v>243</v>
      </c>
      <c r="G30" s="21" t="s">
        <v>244</v>
      </c>
      <c r="H30" s="23">
        <v>60244.04</v>
      </c>
      <c r="I30" s="23">
        <v>60244.04</v>
      </c>
      <c r="J30" s="23"/>
      <c r="K30" s="23"/>
      <c r="L30" s="23">
        <v>60244.04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24"/>
      <c r="B31" s="21" t="s">
        <v>235</v>
      </c>
      <c r="C31" s="21" t="s">
        <v>236</v>
      </c>
      <c r="D31" s="21" t="s">
        <v>128</v>
      </c>
      <c r="E31" s="21" t="s">
        <v>129</v>
      </c>
      <c r="F31" s="21" t="s">
        <v>243</v>
      </c>
      <c r="G31" s="21" t="s">
        <v>244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24"/>
      <c r="B32" s="21" t="s">
        <v>235</v>
      </c>
      <c r="C32" s="21" t="s">
        <v>236</v>
      </c>
      <c r="D32" s="21" t="s">
        <v>130</v>
      </c>
      <c r="E32" s="21" t="s">
        <v>131</v>
      </c>
      <c r="F32" s="21" t="s">
        <v>245</v>
      </c>
      <c r="G32" s="21" t="s">
        <v>246</v>
      </c>
      <c r="H32" s="23">
        <v>16188</v>
      </c>
      <c r="I32" s="23">
        <v>16188</v>
      </c>
      <c r="J32" s="23"/>
      <c r="K32" s="23"/>
      <c r="L32" s="23">
        <v>16188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24"/>
      <c r="B33" s="21" t="s">
        <v>235</v>
      </c>
      <c r="C33" s="21" t="s">
        <v>236</v>
      </c>
      <c r="D33" s="21" t="s">
        <v>121</v>
      </c>
      <c r="E33" s="21" t="s">
        <v>120</v>
      </c>
      <c r="F33" s="21" t="s">
        <v>245</v>
      </c>
      <c r="G33" s="21" t="s">
        <v>246</v>
      </c>
      <c r="H33" s="23">
        <v>48507.98</v>
      </c>
      <c r="I33" s="23">
        <v>48507.98</v>
      </c>
      <c r="J33" s="23"/>
      <c r="K33" s="23"/>
      <c r="L33" s="23">
        <v>48507.98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24"/>
      <c r="B34" s="21" t="s">
        <v>235</v>
      </c>
      <c r="C34" s="21" t="s">
        <v>236</v>
      </c>
      <c r="D34" s="21" t="s">
        <v>130</v>
      </c>
      <c r="E34" s="21" t="s">
        <v>131</v>
      </c>
      <c r="F34" s="21" t="s">
        <v>245</v>
      </c>
      <c r="G34" s="21" t="s">
        <v>246</v>
      </c>
      <c r="H34" s="23">
        <v>13859.42</v>
      </c>
      <c r="I34" s="23">
        <v>13859.42</v>
      </c>
      <c r="J34" s="23"/>
      <c r="K34" s="23"/>
      <c r="L34" s="23">
        <v>13859.42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24"/>
      <c r="B35" s="21" t="s">
        <v>235</v>
      </c>
      <c r="C35" s="21" t="s">
        <v>236</v>
      </c>
      <c r="D35" s="21" t="s">
        <v>130</v>
      </c>
      <c r="E35" s="21" t="s">
        <v>131</v>
      </c>
      <c r="F35" s="21" t="s">
        <v>245</v>
      </c>
      <c r="G35" s="21" t="s">
        <v>246</v>
      </c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24"/>
      <c r="B36" s="21" t="s">
        <v>235</v>
      </c>
      <c r="C36" s="21" t="s">
        <v>236</v>
      </c>
      <c r="D36" s="21" t="s">
        <v>130</v>
      </c>
      <c r="E36" s="21" t="s">
        <v>131</v>
      </c>
      <c r="F36" s="21" t="s">
        <v>245</v>
      </c>
      <c r="G36" s="21" t="s">
        <v>246</v>
      </c>
      <c r="H36" s="23">
        <v>5244</v>
      </c>
      <c r="I36" s="23">
        <v>5244</v>
      </c>
      <c r="J36" s="23"/>
      <c r="K36" s="23"/>
      <c r="L36" s="23">
        <v>5244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24"/>
      <c r="B37" s="21" t="s">
        <v>235</v>
      </c>
      <c r="C37" s="21" t="s">
        <v>236</v>
      </c>
      <c r="D37" s="21" t="s">
        <v>121</v>
      </c>
      <c r="E37" s="21" t="s">
        <v>120</v>
      </c>
      <c r="F37" s="21" t="s">
        <v>245</v>
      </c>
      <c r="G37" s="21" t="s">
        <v>246</v>
      </c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24"/>
      <c r="B38" s="21" t="s">
        <v>235</v>
      </c>
      <c r="C38" s="21" t="s">
        <v>236</v>
      </c>
      <c r="D38" s="21" t="s">
        <v>130</v>
      </c>
      <c r="E38" s="21" t="s">
        <v>131</v>
      </c>
      <c r="F38" s="21" t="s">
        <v>245</v>
      </c>
      <c r="G38" s="21" t="s">
        <v>246</v>
      </c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customHeight="1" spans="1:23">
      <c r="A39" s="24"/>
      <c r="B39" s="21" t="s">
        <v>235</v>
      </c>
      <c r="C39" s="21" t="s">
        <v>236</v>
      </c>
      <c r="D39" s="21" t="s">
        <v>130</v>
      </c>
      <c r="E39" s="21" t="s">
        <v>131</v>
      </c>
      <c r="F39" s="21" t="s">
        <v>245</v>
      </c>
      <c r="G39" s="21" t="s">
        <v>246</v>
      </c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21" customHeight="1" spans="1:23">
      <c r="A40" s="24"/>
      <c r="B40" s="21" t="s">
        <v>247</v>
      </c>
      <c r="C40" s="21" t="s">
        <v>137</v>
      </c>
      <c r="D40" s="21" t="s">
        <v>136</v>
      </c>
      <c r="E40" s="21" t="s">
        <v>137</v>
      </c>
      <c r="F40" s="21" t="s">
        <v>248</v>
      </c>
      <c r="G40" s="21" t="s">
        <v>137</v>
      </c>
      <c r="H40" s="23">
        <v>831565.44</v>
      </c>
      <c r="I40" s="23">
        <v>831565.44</v>
      </c>
      <c r="J40" s="23"/>
      <c r="K40" s="23"/>
      <c r="L40" s="23">
        <v>831565.44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21" customHeight="1" spans="1:23">
      <c r="A41" s="24"/>
      <c r="B41" s="21" t="s">
        <v>247</v>
      </c>
      <c r="C41" s="21" t="s">
        <v>137</v>
      </c>
      <c r="D41" s="21" t="s">
        <v>136</v>
      </c>
      <c r="E41" s="21" t="s">
        <v>137</v>
      </c>
      <c r="F41" s="21" t="s">
        <v>248</v>
      </c>
      <c r="G41" s="21" t="s">
        <v>137</v>
      </c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21" customHeight="1" spans="1:23">
      <c r="A42" s="24"/>
      <c r="B42" s="21" t="s">
        <v>249</v>
      </c>
      <c r="C42" s="21" t="s">
        <v>250</v>
      </c>
      <c r="D42" s="21" t="s">
        <v>90</v>
      </c>
      <c r="E42" s="21" t="s">
        <v>91</v>
      </c>
      <c r="F42" s="21" t="s">
        <v>251</v>
      </c>
      <c r="G42" s="21" t="s">
        <v>252</v>
      </c>
      <c r="H42" s="23">
        <v>20000</v>
      </c>
      <c r="I42" s="23">
        <v>20000</v>
      </c>
      <c r="J42" s="23"/>
      <c r="K42" s="23"/>
      <c r="L42" s="23">
        <v>20000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21" customHeight="1" spans="1:23">
      <c r="A43" s="24"/>
      <c r="B43" s="21" t="s">
        <v>249</v>
      </c>
      <c r="C43" s="21" t="s">
        <v>250</v>
      </c>
      <c r="D43" s="21" t="s">
        <v>90</v>
      </c>
      <c r="E43" s="21" t="s">
        <v>91</v>
      </c>
      <c r="F43" s="21" t="s">
        <v>251</v>
      </c>
      <c r="G43" s="21" t="s">
        <v>252</v>
      </c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21" customHeight="1" spans="1:23">
      <c r="A44" s="24"/>
      <c r="B44" s="21" t="s">
        <v>249</v>
      </c>
      <c r="C44" s="21" t="s">
        <v>250</v>
      </c>
      <c r="D44" s="21" t="s">
        <v>92</v>
      </c>
      <c r="E44" s="21" t="s">
        <v>93</v>
      </c>
      <c r="F44" s="21" t="s">
        <v>251</v>
      </c>
      <c r="G44" s="21" t="s">
        <v>252</v>
      </c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ht="21" customHeight="1" spans="1:23">
      <c r="A45" s="24"/>
      <c r="B45" s="21" t="s">
        <v>253</v>
      </c>
      <c r="C45" s="21" t="s">
        <v>254</v>
      </c>
      <c r="D45" s="21" t="s">
        <v>90</v>
      </c>
      <c r="E45" s="21" t="s">
        <v>91</v>
      </c>
      <c r="F45" s="21" t="s">
        <v>255</v>
      </c>
      <c r="G45" s="21" t="s">
        <v>256</v>
      </c>
      <c r="H45" s="23">
        <v>183040</v>
      </c>
      <c r="I45" s="23">
        <v>183040</v>
      </c>
      <c r="J45" s="23"/>
      <c r="K45" s="23"/>
      <c r="L45" s="23">
        <v>183040</v>
      </c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ht="21" customHeight="1" spans="1:23">
      <c r="A46" s="24"/>
      <c r="B46" s="21" t="s">
        <v>253</v>
      </c>
      <c r="C46" s="21" t="s">
        <v>254</v>
      </c>
      <c r="D46" s="21" t="s">
        <v>92</v>
      </c>
      <c r="E46" s="21" t="s">
        <v>93</v>
      </c>
      <c r="F46" s="21" t="s">
        <v>255</v>
      </c>
      <c r="G46" s="21" t="s">
        <v>256</v>
      </c>
      <c r="H46" s="23">
        <v>68640</v>
      </c>
      <c r="I46" s="23">
        <v>68640</v>
      </c>
      <c r="J46" s="23"/>
      <c r="K46" s="23"/>
      <c r="L46" s="23">
        <v>68640</v>
      </c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ht="21" customHeight="1" spans="1:23">
      <c r="A47" s="24"/>
      <c r="B47" s="21" t="s">
        <v>257</v>
      </c>
      <c r="C47" s="21" t="s">
        <v>258</v>
      </c>
      <c r="D47" s="21" t="s">
        <v>90</v>
      </c>
      <c r="E47" s="21" t="s">
        <v>91</v>
      </c>
      <c r="F47" s="21" t="s">
        <v>255</v>
      </c>
      <c r="G47" s="21" t="s">
        <v>256</v>
      </c>
      <c r="H47" s="23">
        <v>103200</v>
      </c>
      <c r="I47" s="23">
        <v>103200</v>
      </c>
      <c r="J47" s="23"/>
      <c r="K47" s="23"/>
      <c r="L47" s="23">
        <v>103200</v>
      </c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ht="21" customHeight="1" spans="1:23">
      <c r="A48" s="24"/>
      <c r="B48" s="21" t="s">
        <v>257</v>
      </c>
      <c r="C48" s="21" t="s">
        <v>258</v>
      </c>
      <c r="D48" s="21" t="s">
        <v>92</v>
      </c>
      <c r="E48" s="21" t="s">
        <v>93</v>
      </c>
      <c r="F48" s="21" t="s">
        <v>255</v>
      </c>
      <c r="G48" s="21" t="s">
        <v>256</v>
      </c>
      <c r="H48" s="23">
        <v>51600</v>
      </c>
      <c r="I48" s="23">
        <v>51600</v>
      </c>
      <c r="J48" s="23"/>
      <c r="K48" s="23"/>
      <c r="L48" s="23">
        <v>51600</v>
      </c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ht="21" customHeight="1" spans="1:23">
      <c r="A49" s="24"/>
      <c r="B49" s="21" t="s">
        <v>259</v>
      </c>
      <c r="C49" s="21" t="s">
        <v>260</v>
      </c>
      <c r="D49" s="21" t="s">
        <v>90</v>
      </c>
      <c r="E49" s="21" t="s">
        <v>91</v>
      </c>
      <c r="F49" s="21" t="s">
        <v>261</v>
      </c>
      <c r="G49" s="21" t="s">
        <v>260</v>
      </c>
      <c r="H49" s="23">
        <v>48419.52</v>
      </c>
      <c r="I49" s="23">
        <v>48419.52</v>
      </c>
      <c r="J49" s="23"/>
      <c r="K49" s="23"/>
      <c r="L49" s="23">
        <v>48419.52</v>
      </c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ht="21" customHeight="1" spans="1:23">
      <c r="A50" s="24"/>
      <c r="B50" s="21" t="s">
        <v>259</v>
      </c>
      <c r="C50" s="21" t="s">
        <v>260</v>
      </c>
      <c r="D50" s="21" t="s">
        <v>92</v>
      </c>
      <c r="E50" s="21" t="s">
        <v>93</v>
      </c>
      <c r="F50" s="21" t="s">
        <v>261</v>
      </c>
      <c r="G50" s="21" t="s">
        <v>260</v>
      </c>
      <c r="H50" s="23">
        <v>22603.92</v>
      </c>
      <c r="I50" s="23">
        <v>22603.92</v>
      </c>
      <c r="J50" s="23"/>
      <c r="K50" s="23"/>
      <c r="L50" s="23">
        <v>22603.92</v>
      </c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ht="21" customHeight="1" spans="1:23">
      <c r="A51" s="24"/>
      <c r="B51" s="21" t="s">
        <v>262</v>
      </c>
      <c r="C51" s="21" t="s">
        <v>263</v>
      </c>
      <c r="D51" s="21" t="s">
        <v>90</v>
      </c>
      <c r="E51" s="21" t="s">
        <v>91</v>
      </c>
      <c r="F51" s="21" t="s">
        <v>264</v>
      </c>
      <c r="G51" s="21" t="s">
        <v>263</v>
      </c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ht="21" customHeight="1" spans="1:23">
      <c r="A52" s="24"/>
      <c r="B52" s="21" t="s">
        <v>262</v>
      </c>
      <c r="C52" s="21" t="s">
        <v>263</v>
      </c>
      <c r="D52" s="21" t="s">
        <v>92</v>
      </c>
      <c r="E52" s="21" t="s">
        <v>93</v>
      </c>
      <c r="F52" s="21" t="s">
        <v>264</v>
      </c>
      <c r="G52" s="21" t="s">
        <v>263</v>
      </c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ht="21" customHeight="1" spans="1:23">
      <c r="A53" s="24"/>
      <c r="B53" s="21" t="s">
        <v>262</v>
      </c>
      <c r="C53" s="21" t="s">
        <v>263</v>
      </c>
      <c r="D53" s="21" t="s">
        <v>111</v>
      </c>
      <c r="E53" s="21" t="s">
        <v>112</v>
      </c>
      <c r="F53" s="21" t="s">
        <v>264</v>
      </c>
      <c r="G53" s="21" t="s">
        <v>263</v>
      </c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ht="21" customHeight="1" spans="1:23">
      <c r="A54" s="24"/>
      <c r="B54" s="21" t="s">
        <v>262</v>
      </c>
      <c r="C54" s="21" t="s">
        <v>263</v>
      </c>
      <c r="D54" s="21" t="s">
        <v>90</v>
      </c>
      <c r="E54" s="21" t="s">
        <v>91</v>
      </c>
      <c r="F54" s="21" t="s">
        <v>264</v>
      </c>
      <c r="G54" s="21" t="s">
        <v>263</v>
      </c>
      <c r="H54" s="23">
        <v>36314.64</v>
      </c>
      <c r="I54" s="23">
        <v>36314.64</v>
      </c>
      <c r="J54" s="23"/>
      <c r="K54" s="23"/>
      <c r="L54" s="23">
        <v>36314.64</v>
      </c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</row>
    <row r="55" ht="21" customHeight="1" spans="1:23">
      <c r="A55" s="24"/>
      <c r="B55" s="21" t="s">
        <v>262</v>
      </c>
      <c r="C55" s="21" t="s">
        <v>263</v>
      </c>
      <c r="D55" s="21" t="s">
        <v>92</v>
      </c>
      <c r="E55" s="21" t="s">
        <v>93</v>
      </c>
      <c r="F55" s="21" t="s">
        <v>264</v>
      </c>
      <c r="G55" s="21" t="s">
        <v>263</v>
      </c>
      <c r="H55" s="23">
        <v>16952.94</v>
      </c>
      <c r="I55" s="23">
        <v>16952.94</v>
      </c>
      <c r="J55" s="23"/>
      <c r="K55" s="23"/>
      <c r="L55" s="23">
        <v>16952.94</v>
      </c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</row>
    <row r="56" ht="21" customHeight="1" spans="1:23">
      <c r="A56" s="24"/>
      <c r="B56" s="21" t="s">
        <v>262</v>
      </c>
      <c r="C56" s="21" t="s">
        <v>263</v>
      </c>
      <c r="D56" s="21" t="s">
        <v>111</v>
      </c>
      <c r="E56" s="21" t="s">
        <v>112</v>
      </c>
      <c r="F56" s="21" t="s">
        <v>264</v>
      </c>
      <c r="G56" s="21" t="s">
        <v>263</v>
      </c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ht="21" customHeight="1" spans="1:23">
      <c r="A57" s="24"/>
      <c r="B57" s="21" t="s">
        <v>265</v>
      </c>
      <c r="C57" s="21" t="s">
        <v>266</v>
      </c>
      <c r="D57" s="21" t="s">
        <v>90</v>
      </c>
      <c r="E57" s="21" t="s">
        <v>91</v>
      </c>
      <c r="F57" s="21" t="s">
        <v>267</v>
      </c>
      <c r="G57" s="21" t="s">
        <v>268</v>
      </c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</row>
    <row r="58" ht="21" customHeight="1" spans="1:23">
      <c r="A58" s="24"/>
      <c r="B58" s="21" t="s">
        <v>265</v>
      </c>
      <c r="C58" s="21" t="s">
        <v>266</v>
      </c>
      <c r="D58" s="21" t="s">
        <v>92</v>
      </c>
      <c r="E58" s="21" t="s">
        <v>93</v>
      </c>
      <c r="F58" s="21" t="s">
        <v>267</v>
      </c>
      <c r="G58" s="21" t="s">
        <v>268</v>
      </c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</row>
    <row r="59" ht="21" customHeight="1" spans="1:23">
      <c r="A59" s="24"/>
      <c r="B59" s="21" t="s">
        <v>265</v>
      </c>
      <c r="C59" s="21" t="s">
        <v>266</v>
      </c>
      <c r="D59" s="21" t="s">
        <v>111</v>
      </c>
      <c r="E59" s="21" t="s">
        <v>112</v>
      </c>
      <c r="F59" s="21" t="s">
        <v>267</v>
      </c>
      <c r="G59" s="21" t="s">
        <v>268</v>
      </c>
      <c r="H59" s="23">
        <v>525184.92</v>
      </c>
      <c r="I59" s="23">
        <v>525184.92</v>
      </c>
      <c r="J59" s="23"/>
      <c r="K59" s="23"/>
      <c r="L59" s="23">
        <v>525184.92</v>
      </c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</row>
    <row r="60" ht="21" customHeight="1" spans="1:23">
      <c r="A60" s="24"/>
      <c r="B60" s="21" t="s">
        <v>269</v>
      </c>
      <c r="C60" s="21" t="s">
        <v>270</v>
      </c>
      <c r="D60" s="21" t="s">
        <v>117</v>
      </c>
      <c r="E60" s="21" t="s">
        <v>118</v>
      </c>
      <c r="F60" s="21" t="s">
        <v>271</v>
      </c>
      <c r="G60" s="21" t="s">
        <v>272</v>
      </c>
      <c r="H60" s="23">
        <v>82074.12</v>
      </c>
      <c r="I60" s="23">
        <v>82074.12</v>
      </c>
      <c r="J60" s="23"/>
      <c r="K60" s="23"/>
      <c r="L60" s="23">
        <v>82074.12</v>
      </c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</row>
    <row r="61" ht="21" customHeight="1" spans="1:23">
      <c r="A61" s="24"/>
      <c r="B61" s="21" t="s">
        <v>235</v>
      </c>
      <c r="C61" s="21" t="s">
        <v>236</v>
      </c>
      <c r="D61" s="21" t="s">
        <v>241</v>
      </c>
      <c r="E61" s="21" t="s">
        <v>242</v>
      </c>
      <c r="F61" s="21" t="s">
        <v>273</v>
      </c>
      <c r="G61" s="21" t="s">
        <v>274</v>
      </c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</row>
    <row r="62" ht="21" customHeight="1" spans="1:23">
      <c r="A62" s="24"/>
      <c r="B62" s="21" t="s">
        <v>235</v>
      </c>
      <c r="C62" s="21" t="s">
        <v>236</v>
      </c>
      <c r="D62" s="21" t="s">
        <v>126</v>
      </c>
      <c r="E62" s="21" t="s">
        <v>127</v>
      </c>
      <c r="F62" s="21" t="s">
        <v>273</v>
      </c>
      <c r="G62" s="21" t="s">
        <v>274</v>
      </c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</row>
    <row r="63" ht="21" customHeight="1" spans="1:23">
      <c r="A63" s="24"/>
      <c r="B63" s="21" t="s">
        <v>229</v>
      </c>
      <c r="C63" s="21" t="s">
        <v>230</v>
      </c>
      <c r="D63" s="21" t="s">
        <v>90</v>
      </c>
      <c r="E63" s="21" t="s">
        <v>91</v>
      </c>
      <c r="F63" s="21" t="s">
        <v>227</v>
      </c>
      <c r="G63" s="21" t="s">
        <v>228</v>
      </c>
      <c r="H63" s="23">
        <v>108400</v>
      </c>
      <c r="I63" s="23"/>
      <c r="J63" s="23"/>
      <c r="K63" s="23"/>
      <c r="L63" s="23"/>
      <c r="M63" s="23"/>
      <c r="N63" s="23">
        <v>108400</v>
      </c>
      <c r="O63" s="23"/>
      <c r="P63" s="23"/>
      <c r="Q63" s="23"/>
      <c r="R63" s="23"/>
      <c r="S63" s="23"/>
      <c r="T63" s="23"/>
      <c r="U63" s="23"/>
      <c r="V63" s="23"/>
      <c r="W63" s="23"/>
    </row>
    <row r="64" ht="21" customHeight="1" spans="1:23">
      <c r="A64" s="24"/>
      <c r="B64" s="21" t="s">
        <v>229</v>
      </c>
      <c r="C64" s="21" t="s">
        <v>230</v>
      </c>
      <c r="D64" s="21" t="s">
        <v>90</v>
      </c>
      <c r="E64" s="21" t="s">
        <v>91</v>
      </c>
      <c r="F64" s="21" t="s">
        <v>227</v>
      </c>
      <c r="G64" s="21" t="s">
        <v>228</v>
      </c>
      <c r="H64" s="23">
        <v>210000</v>
      </c>
      <c r="I64" s="23"/>
      <c r="J64" s="23"/>
      <c r="K64" s="23"/>
      <c r="L64" s="23"/>
      <c r="M64" s="23"/>
      <c r="N64" s="23">
        <v>210000</v>
      </c>
      <c r="O64" s="23"/>
      <c r="P64" s="23"/>
      <c r="Q64" s="23"/>
      <c r="R64" s="23"/>
      <c r="S64" s="23"/>
      <c r="T64" s="23"/>
      <c r="U64" s="23"/>
      <c r="V64" s="23"/>
      <c r="W64" s="23"/>
    </row>
    <row r="65" ht="21" customHeight="1" spans="1:23">
      <c r="A65" s="24"/>
      <c r="B65" s="21" t="s">
        <v>229</v>
      </c>
      <c r="C65" s="21" t="s">
        <v>230</v>
      </c>
      <c r="D65" s="21" t="s">
        <v>92</v>
      </c>
      <c r="E65" s="21" t="s">
        <v>93</v>
      </c>
      <c r="F65" s="21" t="s">
        <v>227</v>
      </c>
      <c r="G65" s="21" t="s">
        <v>228</v>
      </c>
      <c r="H65" s="23">
        <v>28400</v>
      </c>
      <c r="I65" s="23"/>
      <c r="J65" s="23"/>
      <c r="K65" s="23"/>
      <c r="L65" s="23"/>
      <c r="M65" s="23"/>
      <c r="N65" s="23">
        <v>28400</v>
      </c>
      <c r="O65" s="23"/>
      <c r="P65" s="23"/>
      <c r="Q65" s="23"/>
      <c r="R65" s="23"/>
      <c r="S65" s="23"/>
      <c r="T65" s="23"/>
      <c r="U65" s="23"/>
      <c r="V65" s="23"/>
      <c r="W65" s="23"/>
    </row>
    <row r="66" ht="21" customHeight="1" spans="1:23">
      <c r="A66" s="24"/>
      <c r="B66" s="21" t="s">
        <v>229</v>
      </c>
      <c r="C66" s="21" t="s">
        <v>230</v>
      </c>
      <c r="D66" s="21" t="s">
        <v>92</v>
      </c>
      <c r="E66" s="21" t="s">
        <v>93</v>
      </c>
      <c r="F66" s="21" t="s">
        <v>227</v>
      </c>
      <c r="G66" s="21" t="s">
        <v>228</v>
      </c>
      <c r="H66" s="23">
        <v>70000</v>
      </c>
      <c r="I66" s="23"/>
      <c r="J66" s="23"/>
      <c r="K66" s="23"/>
      <c r="L66" s="23"/>
      <c r="M66" s="23"/>
      <c r="N66" s="23">
        <v>70000</v>
      </c>
      <c r="O66" s="23"/>
      <c r="P66" s="23"/>
      <c r="Q66" s="23"/>
      <c r="R66" s="23"/>
      <c r="S66" s="23"/>
      <c r="T66" s="23"/>
      <c r="U66" s="23"/>
      <c r="V66" s="23"/>
      <c r="W66" s="23"/>
    </row>
    <row r="67" ht="21" customHeight="1" spans="1:23">
      <c r="A67" s="34" t="s">
        <v>143</v>
      </c>
      <c r="B67" s="134"/>
      <c r="C67" s="134"/>
      <c r="D67" s="134"/>
      <c r="E67" s="134"/>
      <c r="F67" s="134"/>
      <c r="G67" s="135"/>
      <c r="H67" s="23">
        <v>13691205.77</v>
      </c>
      <c r="I67" s="23">
        <v>13274405.77</v>
      </c>
      <c r="J67" s="23"/>
      <c r="K67" s="23"/>
      <c r="L67" s="23">
        <v>13274405.77</v>
      </c>
      <c r="M67" s="23"/>
      <c r="N67" s="23">
        <v>416800</v>
      </c>
      <c r="O67" s="23"/>
      <c r="P67" s="23"/>
      <c r="Q67" s="23"/>
      <c r="R67" s="23"/>
      <c r="S67" s="23"/>
      <c r="T67" s="23"/>
      <c r="U67" s="23"/>
      <c r="V67" s="23"/>
      <c r="W67" s="23"/>
    </row>
  </sheetData>
  <mergeCells count="30">
    <mergeCell ref="A2:W2"/>
    <mergeCell ref="A3:G3"/>
    <mergeCell ref="H4:W4"/>
    <mergeCell ref="I5:M5"/>
    <mergeCell ref="N5:P5"/>
    <mergeCell ref="R5:W5"/>
    <mergeCell ref="A67:G67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54"/>
  <sheetViews>
    <sheetView showZeros="0" tabSelected="1" topLeftCell="D1" workbookViewId="0">
      <selection activeCell="N12" sqref="N12:N47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8" t="s">
        <v>275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"单位名称："&amp;"临沧市临翔区平村乡中心校"</f>
        <v>单位名称：临沧市临翔区平村乡中心校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8" t="s">
        <v>192</v>
      </c>
    </row>
    <row r="4" ht="18.75" customHeight="1" spans="1:23">
      <c r="A4" s="10" t="s">
        <v>276</v>
      </c>
      <c r="B4" s="11" t="s">
        <v>207</v>
      </c>
      <c r="C4" s="10" t="s">
        <v>208</v>
      </c>
      <c r="D4" s="10" t="s">
        <v>277</v>
      </c>
      <c r="E4" s="11" t="s">
        <v>209</v>
      </c>
      <c r="F4" s="11" t="s">
        <v>210</v>
      </c>
      <c r="G4" s="11" t="s">
        <v>278</v>
      </c>
      <c r="H4" s="11" t="s">
        <v>279</v>
      </c>
      <c r="I4" s="30" t="s">
        <v>56</v>
      </c>
      <c r="J4" s="12" t="s">
        <v>280</v>
      </c>
      <c r="K4" s="13"/>
      <c r="L4" s="13"/>
      <c r="M4" s="14"/>
      <c r="N4" s="12" t="s">
        <v>215</v>
      </c>
      <c r="O4" s="13"/>
      <c r="P4" s="14"/>
      <c r="Q4" s="11" t="s">
        <v>62</v>
      </c>
      <c r="R4" s="12" t="s">
        <v>78</v>
      </c>
      <c r="S4" s="13"/>
      <c r="T4" s="13"/>
      <c r="U4" s="13"/>
      <c r="V4" s="13"/>
      <c r="W4" s="14"/>
    </row>
    <row r="5" ht="18.75" customHeight="1" spans="1:23">
      <c r="A5" s="15"/>
      <c r="B5" s="31"/>
      <c r="C5" s="15"/>
      <c r="D5" s="15"/>
      <c r="E5" s="16"/>
      <c r="F5" s="16"/>
      <c r="G5" s="16"/>
      <c r="H5" s="16"/>
      <c r="I5" s="31"/>
      <c r="J5" s="120" t="s">
        <v>59</v>
      </c>
      <c r="K5" s="121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221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31"/>
      <c r="J6" s="122" t="s">
        <v>58</v>
      </c>
      <c r="K6" s="93"/>
      <c r="L6" s="31"/>
      <c r="M6" s="31"/>
      <c r="N6" s="31"/>
      <c r="O6" s="31"/>
      <c r="P6" s="31"/>
      <c r="Q6" s="31"/>
      <c r="R6" s="31"/>
      <c r="S6" s="123"/>
      <c r="T6" s="123"/>
      <c r="U6" s="123"/>
      <c r="V6" s="123"/>
      <c r="W6" s="123"/>
    </row>
    <row r="7" ht="18.75" customHeight="1" spans="1:23">
      <c r="A7" s="17"/>
      <c r="B7" s="32"/>
      <c r="C7" s="17"/>
      <c r="D7" s="17"/>
      <c r="E7" s="18"/>
      <c r="F7" s="18"/>
      <c r="G7" s="18"/>
      <c r="H7" s="18"/>
      <c r="I7" s="32"/>
      <c r="J7" s="45" t="s">
        <v>58</v>
      </c>
      <c r="K7" s="45" t="s">
        <v>281</v>
      </c>
      <c r="L7" s="18"/>
      <c r="M7" s="18"/>
      <c r="N7" s="18"/>
      <c r="O7" s="18"/>
      <c r="P7" s="18"/>
      <c r="Q7" s="18"/>
      <c r="R7" s="18"/>
      <c r="S7" s="18"/>
      <c r="T7" s="18"/>
      <c r="U7" s="32"/>
      <c r="V7" s="18"/>
      <c r="W7" s="18"/>
    </row>
    <row r="8" ht="18.75" customHeight="1" spans="1:23">
      <c r="A8" s="118">
        <v>1</v>
      </c>
      <c r="B8" s="118">
        <v>2</v>
      </c>
      <c r="C8" s="118">
        <v>3</v>
      </c>
      <c r="D8" s="118">
        <v>4</v>
      </c>
      <c r="E8" s="118">
        <v>5</v>
      </c>
      <c r="F8" s="118">
        <v>6</v>
      </c>
      <c r="G8" s="118">
        <v>7</v>
      </c>
      <c r="H8" s="118">
        <v>8</v>
      </c>
      <c r="I8" s="118">
        <v>9</v>
      </c>
      <c r="J8" s="118">
        <v>10</v>
      </c>
      <c r="K8" s="118">
        <v>11</v>
      </c>
      <c r="L8" s="118">
        <v>12</v>
      </c>
      <c r="M8" s="118">
        <v>13</v>
      </c>
      <c r="N8" s="118">
        <v>14</v>
      </c>
      <c r="O8" s="118">
        <v>15</v>
      </c>
      <c r="P8" s="118">
        <v>16</v>
      </c>
      <c r="Q8" s="118">
        <v>17</v>
      </c>
      <c r="R8" s="118">
        <v>18</v>
      </c>
      <c r="S8" s="118">
        <v>19</v>
      </c>
      <c r="T8" s="118">
        <v>20</v>
      </c>
      <c r="U8" s="118">
        <v>21</v>
      </c>
      <c r="V8" s="118">
        <v>22</v>
      </c>
      <c r="W8" s="118">
        <v>23</v>
      </c>
    </row>
    <row r="9" ht="18.75" customHeight="1" spans="1:23">
      <c r="A9" s="21"/>
      <c r="B9" s="21"/>
      <c r="C9" s="21" t="s">
        <v>282</v>
      </c>
      <c r="D9" s="21"/>
      <c r="E9" s="21"/>
      <c r="F9" s="21"/>
      <c r="G9" s="21"/>
      <c r="H9" s="21"/>
      <c r="I9" s="23">
        <v>66000</v>
      </c>
      <c r="J9" s="23">
        <v>66000</v>
      </c>
      <c r="K9" s="23">
        <v>66000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19" t="s">
        <v>283</v>
      </c>
      <c r="B10" s="119" t="s">
        <v>284</v>
      </c>
      <c r="C10" s="21" t="s">
        <v>282</v>
      </c>
      <c r="D10" s="119" t="s">
        <v>71</v>
      </c>
      <c r="E10" s="119" t="s">
        <v>88</v>
      </c>
      <c r="F10" s="119" t="s">
        <v>89</v>
      </c>
      <c r="G10" s="119" t="s">
        <v>251</v>
      </c>
      <c r="H10" s="119" t="s">
        <v>252</v>
      </c>
      <c r="I10" s="23">
        <v>66000</v>
      </c>
      <c r="J10" s="23">
        <v>66000</v>
      </c>
      <c r="K10" s="23">
        <v>66000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24"/>
      <c r="B11" s="24"/>
      <c r="C11" s="21" t="s">
        <v>285</v>
      </c>
      <c r="D11" s="24"/>
      <c r="E11" s="24"/>
      <c r="F11" s="24"/>
      <c r="G11" s="24"/>
      <c r="H11" s="24"/>
      <c r="I11" s="23">
        <v>814133.9</v>
      </c>
      <c r="J11" s="23"/>
      <c r="K11" s="23"/>
      <c r="L11" s="23"/>
      <c r="M11" s="23"/>
      <c r="N11" s="23">
        <v>814133.9</v>
      </c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19" t="s">
        <v>286</v>
      </c>
      <c r="B12" s="119" t="s">
        <v>287</v>
      </c>
      <c r="C12" s="21" t="s">
        <v>285</v>
      </c>
      <c r="D12" s="119" t="s">
        <v>71</v>
      </c>
      <c r="E12" s="119" t="s">
        <v>90</v>
      </c>
      <c r="F12" s="119" t="s">
        <v>91</v>
      </c>
      <c r="G12" s="119" t="s">
        <v>251</v>
      </c>
      <c r="H12" s="119" t="s">
        <v>252</v>
      </c>
      <c r="I12" s="23">
        <v>112332.6</v>
      </c>
      <c r="J12" s="23"/>
      <c r="K12" s="23"/>
      <c r="L12" s="23"/>
      <c r="M12" s="23"/>
      <c r="N12" s="23">
        <v>112332.6</v>
      </c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119" t="s">
        <v>286</v>
      </c>
      <c r="B13" s="119" t="s">
        <v>287</v>
      </c>
      <c r="C13" s="21" t="s">
        <v>285</v>
      </c>
      <c r="D13" s="119" t="s">
        <v>71</v>
      </c>
      <c r="E13" s="119" t="s">
        <v>90</v>
      </c>
      <c r="F13" s="119" t="s">
        <v>91</v>
      </c>
      <c r="G13" s="119" t="s">
        <v>251</v>
      </c>
      <c r="H13" s="119" t="s">
        <v>252</v>
      </c>
      <c r="I13" s="23">
        <v>356641.73</v>
      </c>
      <c r="J13" s="23"/>
      <c r="K13" s="23"/>
      <c r="L13" s="23"/>
      <c r="M13" s="23"/>
      <c r="N13" s="23">
        <v>356641.73</v>
      </c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19" t="s">
        <v>286</v>
      </c>
      <c r="B14" s="119" t="s">
        <v>287</v>
      </c>
      <c r="C14" s="21" t="s">
        <v>285</v>
      </c>
      <c r="D14" s="119" t="s">
        <v>71</v>
      </c>
      <c r="E14" s="119" t="s">
        <v>90</v>
      </c>
      <c r="F14" s="119" t="s">
        <v>91</v>
      </c>
      <c r="G14" s="119" t="s">
        <v>251</v>
      </c>
      <c r="H14" s="119" t="s">
        <v>252</v>
      </c>
      <c r="I14" s="23">
        <v>1920</v>
      </c>
      <c r="J14" s="23"/>
      <c r="K14" s="23"/>
      <c r="L14" s="23"/>
      <c r="M14" s="23"/>
      <c r="N14" s="23">
        <v>1920</v>
      </c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119" t="s">
        <v>286</v>
      </c>
      <c r="B15" s="119" t="s">
        <v>287</v>
      </c>
      <c r="C15" s="21" t="s">
        <v>285</v>
      </c>
      <c r="D15" s="119" t="s">
        <v>71</v>
      </c>
      <c r="E15" s="119" t="s">
        <v>90</v>
      </c>
      <c r="F15" s="119" t="s">
        <v>91</v>
      </c>
      <c r="G15" s="119" t="s">
        <v>288</v>
      </c>
      <c r="H15" s="119" t="s">
        <v>289</v>
      </c>
      <c r="I15" s="23">
        <v>5237.15</v>
      </c>
      <c r="J15" s="23"/>
      <c r="K15" s="23"/>
      <c r="L15" s="23"/>
      <c r="M15" s="23"/>
      <c r="N15" s="23">
        <v>5237.15</v>
      </c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119" t="s">
        <v>286</v>
      </c>
      <c r="B16" s="119" t="s">
        <v>287</v>
      </c>
      <c r="C16" s="21" t="s">
        <v>285</v>
      </c>
      <c r="D16" s="119" t="s">
        <v>71</v>
      </c>
      <c r="E16" s="119" t="s">
        <v>90</v>
      </c>
      <c r="F16" s="119" t="s">
        <v>91</v>
      </c>
      <c r="G16" s="119" t="s">
        <v>288</v>
      </c>
      <c r="H16" s="119" t="s">
        <v>289</v>
      </c>
      <c r="I16" s="23">
        <v>921.17</v>
      </c>
      <c r="J16" s="23"/>
      <c r="K16" s="23"/>
      <c r="L16" s="23"/>
      <c r="M16" s="23"/>
      <c r="N16" s="23">
        <v>921.17</v>
      </c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119" t="s">
        <v>286</v>
      </c>
      <c r="B17" s="119" t="s">
        <v>287</v>
      </c>
      <c r="C17" s="21" t="s">
        <v>285</v>
      </c>
      <c r="D17" s="119" t="s">
        <v>71</v>
      </c>
      <c r="E17" s="119" t="s">
        <v>90</v>
      </c>
      <c r="F17" s="119" t="s">
        <v>91</v>
      </c>
      <c r="G17" s="119" t="s">
        <v>288</v>
      </c>
      <c r="H17" s="119" t="s">
        <v>289</v>
      </c>
      <c r="I17" s="23">
        <v>4753.65</v>
      </c>
      <c r="J17" s="23"/>
      <c r="K17" s="23"/>
      <c r="L17" s="23"/>
      <c r="M17" s="23"/>
      <c r="N17" s="23">
        <v>4753.65</v>
      </c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119" t="s">
        <v>286</v>
      </c>
      <c r="B18" s="119" t="s">
        <v>287</v>
      </c>
      <c r="C18" s="21" t="s">
        <v>285</v>
      </c>
      <c r="D18" s="119" t="s">
        <v>71</v>
      </c>
      <c r="E18" s="119" t="s">
        <v>90</v>
      </c>
      <c r="F18" s="119" t="s">
        <v>91</v>
      </c>
      <c r="G18" s="119" t="s">
        <v>290</v>
      </c>
      <c r="H18" s="119" t="s">
        <v>291</v>
      </c>
      <c r="I18" s="23">
        <v>450</v>
      </c>
      <c r="J18" s="23"/>
      <c r="K18" s="23"/>
      <c r="L18" s="23"/>
      <c r="M18" s="23"/>
      <c r="N18" s="23">
        <v>450</v>
      </c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119" t="s">
        <v>286</v>
      </c>
      <c r="B19" s="119" t="s">
        <v>287</v>
      </c>
      <c r="C19" s="21" t="s">
        <v>285</v>
      </c>
      <c r="D19" s="119" t="s">
        <v>71</v>
      </c>
      <c r="E19" s="119" t="s">
        <v>90</v>
      </c>
      <c r="F19" s="119" t="s">
        <v>91</v>
      </c>
      <c r="G19" s="119" t="s">
        <v>292</v>
      </c>
      <c r="H19" s="119" t="s">
        <v>293</v>
      </c>
      <c r="I19" s="23">
        <v>1198</v>
      </c>
      <c r="J19" s="23"/>
      <c r="K19" s="23"/>
      <c r="L19" s="23"/>
      <c r="M19" s="23"/>
      <c r="N19" s="23">
        <v>1198</v>
      </c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119" t="s">
        <v>286</v>
      </c>
      <c r="B20" s="119" t="s">
        <v>287</v>
      </c>
      <c r="C20" s="21" t="s">
        <v>285</v>
      </c>
      <c r="D20" s="119" t="s">
        <v>71</v>
      </c>
      <c r="E20" s="119" t="s">
        <v>90</v>
      </c>
      <c r="F20" s="119" t="s">
        <v>91</v>
      </c>
      <c r="G20" s="119" t="s">
        <v>294</v>
      </c>
      <c r="H20" s="119" t="s">
        <v>295</v>
      </c>
      <c r="I20" s="23">
        <v>46670</v>
      </c>
      <c r="J20" s="23"/>
      <c r="K20" s="23"/>
      <c r="L20" s="23"/>
      <c r="M20" s="23"/>
      <c r="N20" s="23">
        <v>46670</v>
      </c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119" t="s">
        <v>286</v>
      </c>
      <c r="B21" s="119" t="s">
        <v>287</v>
      </c>
      <c r="C21" s="21" t="s">
        <v>285</v>
      </c>
      <c r="D21" s="119" t="s">
        <v>71</v>
      </c>
      <c r="E21" s="119" t="s">
        <v>92</v>
      </c>
      <c r="F21" s="119" t="s">
        <v>93</v>
      </c>
      <c r="G21" s="119" t="s">
        <v>251</v>
      </c>
      <c r="H21" s="119" t="s">
        <v>252</v>
      </c>
      <c r="I21" s="23">
        <v>1196</v>
      </c>
      <c r="J21" s="23"/>
      <c r="K21" s="23"/>
      <c r="L21" s="23"/>
      <c r="M21" s="23"/>
      <c r="N21" s="23">
        <v>1196</v>
      </c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119" t="s">
        <v>286</v>
      </c>
      <c r="B22" s="119" t="s">
        <v>287</v>
      </c>
      <c r="C22" s="21" t="s">
        <v>285</v>
      </c>
      <c r="D22" s="119" t="s">
        <v>71</v>
      </c>
      <c r="E22" s="119" t="s">
        <v>92</v>
      </c>
      <c r="F22" s="119" t="s">
        <v>93</v>
      </c>
      <c r="G22" s="119" t="s">
        <v>251</v>
      </c>
      <c r="H22" s="119" t="s">
        <v>252</v>
      </c>
      <c r="I22" s="23">
        <v>57710.2</v>
      </c>
      <c r="J22" s="23"/>
      <c r="K22" s="23"/>
      <c r="L22" s="23"/>
      <c r="M22" s="23"/>
      <c r="N22" s="23">
        <v>57710.2</v>
      </c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119" t="s">
        <v>286</v>
      </c>
      <c r="B23" s="119" t="s">
        <v>287</v>
      </c>
      <c r="C23" s="21" t="s">
        <v>285</v>
      </c>
      <c r="D23" s="119" t="s">
        <v>71</v>
      </c>
      <c r="E23" s="119" t="s">
        <v>92</v>
      </c>
      <c r="F23" s="119" t="s">
        <v>93</v>
      </c>
      <c r="G23" s="119" t="s">
        <v>251</v>
      </c>
      <c r="H23" s="119" t="s">
        <v>252</v>
      </c>
      <c r="I23" s="23">
        <v>135791.62</v>
      </c>
      <c r="J23" s="23"/>
      <c r="K23" s="23"/>
      <c r="L23" s="23"/>
      <c r="M23" s="23"/>
      <c r="N23" s="23">
        <v>135791.62</v>
      </c>
      <c r="O23" s="23"/>
      <c r="P23" s="23"/>
      <c r="Q23" s="23"/>
      <c r="R23" s="23"/>
      <c r="S23" s="23"/>
      <c r="T23" s="23"/>
      <c r="U23" s="23"/>
      <c r="V23" s="23"/>
      <c r="W23" s="23"/>
    </row>
    <row r="24" ht="18.75" customHeight="1" spans="1:23">
      <c r="A24" s="119" t="s">
        <v>286</v>
      </c>
      <c r="B24" s="119" t="s">
        <v>287</v>
      </c>
      <c r="C24" s="21" t="s">
        <v>285</v>
      </c>
      <c r="D24" s="119" t="s">
        <v>71</v>
      </c>
      <c r="E24" s="119" t="s">
        <v>92</v>
      </c>
      <c r="F24" s="119" t="s">
        <v>93</v>
      </c>
      <c r="G24" s="119" t="s">
        <v>296</v>
      </c>
      <c r="H24" s="119" t="s">
        <v>297</v>
      </c>
      <c r="I24" s="23">
        <v>19200</v>
      </c>
      <c r="J24" s="23"/>
      <c r="K24" s="23"/>
      <c r="L24" s="23"/>
      <c r="M24" s="23"/>
      <c r="N24" s="23">
        <v>19200</v>
      </c>
      <c r="O24" s="23"/>
      <c r="P24" s="23"/>
      <c r="Q24" s="23"/>
      <c r="R24" s="23"/>
      <c r="S24" s="23"/>
      <c r="T24" s="23"/>
      <c r="U24" s="23"/>
      <c r="V24" s="23"/>
      <c r="W24" s="23"/>
    </row>
    <row r="25" ht="18.75" customHeight="1" spans="1:23">
      <c r="A25" s="119" t="s">
        <v>286</v>
      </c>
      <c r="B25" s="119" t="s">
        <v>287</v>
      </c>
      <c r="C25" s="21" t="s">
        <v>285</v>
      </c>
      <c r="D25" s="119" t="s">
        <v>71</v>
      </c>
      <c r="E25" s="119" t="s">
        <v>92</v>
      </c>
      <c r="F25" s="119" t="s">
        <v>93</v>
      </c>
      <c r="G25" s="119" t="s">
        <v>296</v>
      </c>
      <c r="H25" s="119" t="s">
        <v>297</v>
      </c>
      <c r="I25" s="23">
        <v>8</v>
      </c>
      <c r="J25" s="23"/>
      <c r="K25" s="23"/>
      <c r="L25" s="23"/>
      <c r="M25" s="23"/>
      <c r="N25" s="23">
        <v>8</v>
      </c>
      <c r="O25" s="23"/>
      <c r="P25" s="23"/>
      <c r="Q25" s="23"/>
      <c r="R25" s="23"/>
      <c r="S25" s="23"/>
      <c r="T25" s="23"/>
      <c r="U25" s="23"/>
      <c r="V25" s="23"/>
      <c r="W25" s="23"/>
    </row>
    <row r="26" ht="18.75" customHeight="1" spans="1:23">
      <c r="A26" s="119" t="s">
        <v>286</v>
      </c>
      <c r="B26" s="119" t="s">
        <v>287</v>
      </c>
      <c r="C26" s="21" t="s">
        <v>285</v>
      </c>
      <c r="D26" s="119" t="s">
        <v>71</v>
      </c>
      <c r="E26" s="119" t="s">
        <v>92</v>
      </c>
      <c r="F26" s="119" t="s">
        <v>93</v>
      </c>
      <c r="G26" s="119" t="s">
        <v>288</v>
      </c>
      <c r="H26" s="119" t="s">
        <v>289</v>
      </c>
      <c r="I26" s="23">
        <v>3947.61</v>
      </c>
      <c r="J26" s="23"/>
      <c r="K26" s="23"/>
      <c r="L26" s="23"/>
      <c r="M26" s="23"/>
      <c r="N26" s="23">
        <v>3947.61</v>
      </c>
      <c r="O26" s="23"/>
      <c r="P26" s="23"/>
      <c r="Q26" s="23"/>
      <c r="R26" s="23"/>
      <c r="S26" s="23"/>
      <c r="T26" s="23"/>
      <c r="U26" s="23"/>
      <c r="V26" s="23"/>
      <c r="W26" s="23"/>
    </row>
    <row r="27" ht="18.75" customHeight="1" spans="1:23">
      <c r="A27" s="119" t="s">
        <v>286</v>
      </c>
      <c r="B27" s="119" t="s">
        <v>287</v>
      </c>
      <c r="C27" s="21" t="s">
        <v>285</v>
      </c>
      <c r="D27" s="119" t="s">
        <v>71</v>
      </c>
      <c r="E27" s="119" t="s">
        <v>92</v>
      </c>
      <c r="F27" s="119" t="s">
        <v>93</v>
      </c>
      <c r="G27" s="119" t="s">
        <v>288</v>
      </c>
      <c r="H27" s="119" t="s">
        <v>289</v>
      </c>
      <c r="I27" s="23">
        <v>4269.88</v>
      </c>
      <c r="J27" s="23"/>
      <c r="K27" s="23"/>
      <c r="L27" s="23"/>
      <c r="M27" s="23"/>
      <c r="N27" s="23">
        <v>4269.88</v>
      </c>
      <c r="O27" s="23"/>
      <c r="P27" s="23"/>
      <c r="Q27" s="23"/>
      <c r="R27" s="23"/>
      <c r="S27" s="23"/>
      <c r="T27" s="23"/>
      <c r="U27" s="23"/>
      <c r="V27" s="23"/>
      <c r="W27" s="23"/>
    </row>
    <row r="28" ht="18.75" customHeight="1" spans="1:23">
      <c r="A28" s="119" t="s">
        <v>286</v>
      </c>
      <c r="B28" s="119" t="s">
        <v>287</v>
      </c>
      <c r="C28" s="21" t="s">
        <v>285</v>
      </c>
      <c r="D28" s="119" t="s">
        <v>71</v>
      </c>
      <c r="E28" s="119" t="s">
        <v>92</v>
      </c>
      <c r="F28" s="119" t="s">
        <v>93</v>
      </c>
      <c r="G28" s="119" t="s">
        <v>298</v>
      </c>
      <c r="H28" s="119" t="s">
        <v>299</v>
      </c>
      <c r="I28" s="23">
        <v>8356.29</v>
      </c>
      <c r="J28" s="23"/>
      <c r="K28" s="23"/>
      <c r="L28" s="23"/>
      <c r="M28" s="23"/>
      <c r="N28" s="23">
        <v>8356.29</v>
      </c>
      <c r="O28" s="23"/>
      <c r="P28" s="23"/>
      <c r="Q28" s="23"/>
      <c r="R28" s="23"/>
      <c r="S28" s="23"/>
      <c r="T28" s="23"/>
      <c r="U28" s="23"/>
      <c r="V28" s="23"/>
      <c r="W28" s="23"/>
    </row>
    <row r="29" ht="18.75" customHeight="1" spans="1:23">
      <c r="A29" s="119" t="s">
        <v>286</v>
      </c>
      <c r="B29" s="119" t="s">
        <v>287</v>
      </c>
      <c r="C29" s="21" t="s">
        <v>285</v>
      </c>
      <c r="D29" s="119" t="s">
        <v>71</v>
      </c>
      <c r="E29" s="119" t="s">
        <v>92</v>
      </c>
      <c r="F29" s="119" t="s">
        <v>93</v>
      </c>
      <c r="G29" s="119" t="s">
        <v>294</v>
      </c>
      <c r="H29" s="119" t="s">
        <v>295</v>
      </c>
      <c r="I29" s="23">
        <v>53530</v>
      </c>
      <c r="J29" s="23"/>
      <c r="K29" s="23"/>
      <c r="L29" s="23"/>
      <c r="M29" s="23"/>
      <c r="N29" s="23">
        <v>53530</v>
      </c>
      <c r="O29" s="23"/>
      <c r="P29" s="23"/>
      <c r="Q29" s="23"/>
      <c r="R29" s="23"/>
      <c r="S29" s="23"/>
      <c r="T29" s="23"/>
      <c r="U29" s="23"/>
      <c r="V29" s="23"/>
      <c r="W29" s="23"/>
    </row>
    <row r="30" ht="18.75" customHeight="1" spans="1:23">
      <c r="A30" s="24"/>
      <c r="B30" s="24"/>
      <c r="C30" s="21" t="s">
        <v>300</v>
      </c>
      <c r="D30" s="24"/>
      <c r="E30" s="24"/>
      <c r="F30" s="24"/>
      <c r="G30" s="24"/>
      <c r="H30" s="24"/>
      <c r="I30" s="23">
        <v>35625</v>
      </c>
      <c r="J30" s="23"/>
      <c r="K30" s="23"/>
      <c r="L30" s="23"/>
      <c r="M30" s="23"/>
      <c r="N30" s="23">
        <v>35625</v>
      </c>
      <c r="O30" s="23"/>
      <c r="P30" s="23"/>
      <c r="Q30" s="23"/>
      <c r="R30" s="23"/>
      <c r="S30" s="23"/>
      <c r="T30" s="23"/>
      <c r="U30" s="23"/>
      <c r="V30" s="23"/>
      <c r="W30" s="23"/>
    </row>
    <row r="31" ht="18.75" customHeight="1" spans="1:23">
      <c r="A31" s="119" t="s">
        <v>286</v>
      </c>
      <c r="B31" s="119" t="s">
        <v>301</v>
      </c>
      <c r="C31" s="21" t="s">
        <v>300</v>
      </c>
      <c r="D31" s="119" t="s">
        <v>71</v>
      </c>
      <c r="E31" s="119" t="s">
        <v>90</v>
      </c>
      <c r="F31" s="119" t="s">
        <v>91</v>
      </c>
      <c r="G31" s="119" t="s">
        <v>271</v>
      </c>
      <c r="H31" s="119" t="s">
        <v>272</v>
      </c>
      <c r="I31" s="23">
        <v>25875</v>
      </c>
      <c r="J31" s="23"/>
      <c r="K31" s="23"/>
      <c r="L31" s="23"/>
      <c r="M31" s="23"/>
      <c r="N31" s="23">
        <v>25875</v>
      </c>
      <c r="O31" s="23"/>
      <c r="P31" s="23"/>
      <c r="Q31" s="23"/>
      <c r="R31" s="23"/>
      <c r="S31" s="23"/>
      <c r="T31" s="23"/>
      <c r="U31" s="23"/>
      <c r="V31" s="23"/>
      <c r="W31" s="23"/>
    </row>
    <row r="32" ht="18.75" customHeight="1" spans="1:23">
      <c r="A32" s="119" t="s">
        <v>286</v>
      </c>
      <c r="B32" s="119" t="s">
        <v>301</v>
      </c>
      <c r="C32" s="21" t="s">
        <v>300</v>
      </c>
      <c r="D32" s="119" t="s">
        <v>71</v>
      </c>
      <c r="E32" s="119" t="s">
        <v>90</v>
      </c>
      <c r="F32" s="119" t="s">
        <v>91</v>
      </c>
      <c r="G32" s="119" t="s">
        <v>271</v>
      </c>
      <c r="H32" s="119" t="s">
        <v>272</v>
      </c>
      <c r="I32" s="23">
        <v>625</v>
      </c>
      <c r="J32" s="23"/>
      <c r="K32" s="23"/>
      <c r="L32" s="23"/>
      <c r="M32" s="23"/>
      <c r="N32" s="23">
        <v>625</v>
      </c>
      <c r="O32" s="23"/>
      <c r="P32" s="23"/>
      <c r="Q32" s="23"/>
      <c r="R32" s="23"/>
      <c r="S32" s="23"/>
      <c r="T32" s="23"/>
      <c r="U32" s="23"/>
      <c r="V32" s="23"/>
      <c r="W32" s="23"/>
    </row>
    <row r="33" ht="18.75" customHeight="1" spans="1:23">
      <c r="A33" s="119" t="s">
        <v>286</v>
      </c>
      <c r="B33" s="119" t="s">
        <v>301</v>
      </c>
      <c r="C33" s="21" t="s">
        <v>300</v>
      </c>
      <c r="D33" s="119" t="s">
        <v>71</v>
      </c>
      <c r="E33" s="119" t="s">
        <v>92</v>
      </c>
      <c r="F33" s="119" t="s">
        <v>93</v>
      </c>
      <c r="G33" s="119" t="s">
        <v>271</v>
      </c>
      <c r="H33" s="119" t="s">
        <v>272</v>
      </c>
      <c r="I33" s="23">
        <v>9125</v>
      </c>
      <c r="J33" s="23"/>
      <c r="K33" s="23"/>
      <c r="L33" s="23"/>
      <c r="M33" s="23"/>
      <c r="N33" s="23">
        <v>9125</v>
      </c>
      <c r="O33" s="23"/>
      <c r="P33" s="23"/>
      <c r="Q33" s="23"/>
      <c r="R33" s="23"/>
      <c r="S33" s="23"/>
      <c r="T33" s="23"/>
      <c r="U33" s="23"/>
      <c r="V33" s="23"/>
      <c r="W33" s="23"/>
    </row>
    <row r="34" ht="18.75" customHeight="1" spans="1:23">
      <c r="A34" s="24"/>
      <c r="B34" s="24"/>
      <c r="C34" s="21" t="s">
        <v>302</v>
      </c>
      <c r="D34" s="24"/>
      <c r="E34" s="24"/>
      <c r="F34" s="24"/>
      <c r="G34" s="24"/>
      <c r="H34" s="24"/>
      <c r="I34" s="23">
        <v>11630</v>
      </c>
      <c r="J34" s="23"/>
      <c r="K34" s="23"/>
      <c r="L34" s="23"/>
      <c r="M34" s="23"/>
      <c r="N34" s="23">
        <v>11630</v>
      </c>
      <c r="O34" s="23"/>
      <c r="P34" s="23"/>
      <c r="Q34" s="23"/>
      <c r="R34" s="23"/>
      <c r="S34" s="23"/>
      <c r="T34" s="23"/>
      <c r="U34" s="23"/>
      <c r="V34" s="23"/>
      <c r="W34" s="23"/>
    </row>
    <row r="35" ht="18.75" customHeight="1" spans="1:23">
      <c r="A35" s="119" t="s">
        <v>286</v>
      </c>
      <c r="B35" s="119" t="s">
        <v>303</v>
      </c>
      <c r="C35" s="21" t="s">
        <v>302</v>
      </c>
      <c r="D35" s="119" t="s">
        <v>71</v>
      </c>
      <c r="E35" s="119" t="s">
        <v>98</v>
      </c>
      <c r="F35" s="119" t="s">
        <v>99</v>
      </c>
      <c r="G35" s="119" t="s">
        <v>251</v>
      </c>
      <c r="H35" s="119" t="s">
        <v>252</v>
      </c>
      <c r="I35" s="23">
        <v>9590</v>
      </c>
      <c r="J35" s="23"/>
      <c r="K35" s="23"/>
      <c r="L35" s="23"/>
      <c r="M35" s="23"/>
      <c r="N35" s="23">
        <v>9590</v>
      </c>
      <c r="O35" s="23"/>
      <c r="P35" s="23"/>
      <c r="Q35" s="23"/>
      <c r="R35" s="23"/>
      <c r="S35" s="23"/>
      <c r="T35" s="23"/>
      <c r="U35" s="23"/>
      <c r="V35" s="23"/>
      <c r="W35" s="23"/>
    </row>
    <row r="36" ht="18.75" customHeight="1" spans="1:23">
      <c r="A36" s="119" t="s">
        <v>286</v>
      </c>
      <c r="B36" s="119" t="s">
        <v>303</v>
      </c>
      <c r="C36" s="21" t="s">
        <v>302</v>
      </c>
      <c r="D36" s="119" t="s">
        <v>71</v>
      </c>
      <c r="E36" s="119" t="s">
        <v>98</v>
      </c>
      <c r="F36" s="119" t="s">
        <v>99</v>
      </c>
      <c r="G36" s="119" t="s">
        <v>251</v>
      </c>
      <c r="H36" s="119" t="s">
        <v>252</v>
      </c>
      <c r="I36" s="23">
        <v>2040</v>
      </c>
      <c r="J36" s="23"/>
      <c r="K36" s="23"/>
      <c r="L36" s="23"/>
      <c r="M36" s="23"/>
      <c r="N36" s="23">
        <v>2040</v>
      </c>
      <c r="O36" s="23"/>
      <c r="P36" s="23"/>
      <c r="Q36" s="23"/>
      <c r="R36" s="23"/>
      <c r="S36" s="23"/>
      <c r="T36" s="23"/>
      <c r="U36" s="23"/>
      <c r="V36" s="23"/>
      <c r="W36" s="23"/>
    </row>
    <row r="37" ht="18.75" customHeight="1" spans="1:23">
      <c r="A37" s="24"/>
      <c r="B37" s="24"/>
      <c r="C37" s="21" t="s">
        <v>304</v>
      </c>
      <c r="D37" s="24"/>
      <c r="E37" s="24"/>
      <c r="F37" s="24"/>
      <c r="G37" s="24"/>
      <c r="H37" s="24"/>
      <c r="I37" s="23">
        <v>352822.47</v>
      </c>
      <c r="J37" s="23"/>
      <c r="K37" s="23"/>
      <c r="L37" s="23"/>
      <c r="M37" s="23"/>
      <c r="N37" s="23">
        <v>352822.47</v>
      </c>
      <c r="O37" s="23"/>
      <c r="P37" s="23"/>
      <c r="Q37" s="23"/>
      <c r="R37" s="23"/>
      <c r="S37" s="23"/>
      <c r="T37" s="23"/>
      <c r="U37" s="23"/>
      <c r="V37" s="23"/>
      <c r="W37" s="23"/>
    </row>
    <row r="38" ht="18.75" customHeight="1" spans="1:23">
      <c r="A38" s="119" t="s">
        <v>286</v>
      </c>
      <c r="B38" s="119" t="s">
        <v>305</v>
      </c>
      <c r="C38" s="21" t="s">
        <v>304</v>
      </c>
      <c r="D38" s="119" t="s">
        <v>71</v>
      </c>
      <c r="E38" s="119" t="s">
        <v>90</v>
      </c>
      <c r="F38" s="119" t="s">
        <v>91</v>
      </c>
      <c r="G38" s="119" t="s">
        <v>271</v>
      </c>
      <c r="H38" s="119" t="s">
        <v>272</v>
      </c>
      <c r="I38" s="23">
        <v>239327.13</v>
      </c>
      <c r="J38" s="23"/>
      <c r="K38" s="23"/>
      <c r="L38" s="23"/>
      <c r="M38" s="23"/>
      <c r="N38" s="23">
        <v>239327.13</v>
      </c>
      <c r="O38" s="23"/>
      <c r="P38" s="23"/>
      <c r="Q38" s="23"/>
      <c r="R38" s="23"/>
      <c r="S38" s="23"/>
      <c r="T38" s="23"/>
      <c r="U38" s="23"/>
      <c r="V38" s="23"/>
      <c r="W38" s="23"/>
    </row>
    <row r="39" ht="18.75" customHeight="1" spans="1:23">
      <c r="A39" s="119" t="s">
        <v>286</v>
      </c>
      <c r="B39" s="119" t="s">
        <v>305</v>
      </c>
      <c r="C39" s="21" t="s">
        <v>304</v>
      </c>
      <c r="D39" s="119" t="s">
        <v>71</v>
      </c>
      <c r="E39" s="119" t="s">
        <v>92</v>
      </c>
      <c r="F39" s="119" t="s">
        <v>93</v>
      </c>
      <c r="G39" s="119" t="s">
        <v>271</v>
      </c>
      <c r="H39" s="119" t="s">
        <v>272</v>
      </c>
      <c r="I39" s="23">
        <v>113495.34</v>
      </c>
      <c r="J39" s="23"/>
      <c r="K39" s="23"/>
      <c r="L39" s="23"/>
      <c r="M39" s="23"/>
      <c r="N39" s="23">
        <v>113495.34</v>
      </c>
      <c r="O39" s="23"/>
      <c r="P39" s="23"/>
      <c r="Q39" s="23"/>
      <c r="R39" s="23"/>
      <c r="S39" s="23"/>
      <c r="T39" s="23"/>
      <c r="U39" s="23"/>
      <c r="V39" s="23"/>
      <c r="W39" s="23"/>
    </row>
    <row r="40" ht="18.75" customHeight="1" spans="1:23">
      <c r="A40" s="24"/>
      <c r="B40" s="24"/>
      <c r="C40" s="21" t="s">
        <v>306</v>
      </c>
      <c r="D40" s="24"/>
      <c r="E40" s="24"/>
      <c r="F40" s="24"/>
      <c r="G40" s="24"/>
      <c r="H40" s="24"/>
      <c r="I40" s="23">
        <v>30000</v>
      </c>
      <c r="J40" s="23"/>
      <c r="K40" s="23"/>
      <c r="L40" s="23"/>
      <c r="M40" s="23"/>
      <c r="N40" s="23">
        <v>30000</v>
      </c>
      <c r="O40" s="23"/>
      <c r="P40" s="23"/>
      <c r="Q40" s="23"/>
      <c r="R40" s="23"/>
      <c r="S40" s="23"/>
      <c r="T40" s="23"/>
      <c r="U40" s="23"/>
      <c r="V40" s="23"/>
      <c r="W40" s="23"/>
    </row>
    <row r="41" ht="18.75" customHeight="1" spans="1:23">
      <c r="A41" s="119" t="s">
        <v>283</v>
      </c>
      <c r="B41" s="119" t="s">
        <v>307</v>
      </c>
      <c r="C41" s="21" t="s">
        <v>306</v>
      </c>
      <c r="D41" s="119" t="s">
        <v>71</v>
      </c>
      <c r="E41" s="119" t="s">
        <v>106</v>
      </c>
      <c r="F41" s="119" t="s">
        <v>105</v>
      </c>
      <c r="G41" s="119" t="s">
        <v>251</v>
      </c>
      <c r="H41" s="119" t="s">
        <v>252</v>
      </c>
      <c r="I41" s="23">
        <v>30000</v>
      </c>
      <c r="J41" s="23"/>
      <c r="K41" s="23"/>
      <c r="L41" s="23"/>
      <c r="M41" s="23"/>
      <c r="N41" s="23">
        <v>30000</v>
      </c>
      <c r="O41" s="23"/>
      <c r="P41" s="23"/>
      <c r="Q41" s="23"/>
      <c r="R41" s="23"/>
      <c r="S41" s="23"/>
      <c r="T41" s="23"/>
      <c r="U41" s="23"/>
      <c r="V41" s="23"/>
      <c r="W41" s="23"/>
    </row>
    <row r="42" ht="18.75" customHeight="1" spans="1:23">
      <c r="A42" s="24"/>
      <c r="B42" s="24"/>
      <c r="C42" s="21" t="s">
        <v>308</v>
      </c>
      <c r="D42" s="24"/>
      <c r="E42" s="24"/>
      <c r="F42" s="24"/>
      <c r="G42" s="24"/>
      <c r="H42" s="24"/>
      <c r="I42" s="23">
        <v>30000</v>
      </c>
      <c r="J42" s="23"/>
      <c r="K42" s="23"/>
      <c r="L42" s="23"/>
      <c r="M42" s="23"/>
      <c r="N42" s="23"/>
      <c r="O42" s="23">
        <v>30000</v>
      </c>
      <c r="P42" s="23"/>
      <c r="Q42" s="23"/>
      <c r="R42" s="23"/>
      <c r="S42" s="23"/>
      <c r="T42" s="23"/>
      <c r="U42" s="23"/>
      <c r="V42" s="23"/>
      <c r="W42" s="23"/>
    </row>
    <row r="43" ht="18.75" customHeight="1" spans="1:23">
      <c r="A43" s="119" t="s">
        <v>283</v>
      </c>
      <c r="B43" s="119" t="s">
        <v>309</v>
      </c>
      <c r="C43" s="21" t="s">
        <v>308</v>
      </c>
      <c r="D43" s="119" t="s">
        <v>71</v>
      </c>
      <c r="E43" s="119" t="s">
        <v>141</v>
      </c>
      <c r="F43" s="119" t="s">
        <v>142</v>
      </c>
      <c r="G43" s="119" t="s">
        <v>251</v>
      </c>
      <c r="H43" s="119" t="s">
        <v>252</v>
      </c>
      <c r="I43" s="23">
        <v>30000</v>
      </c>
      <c r="J43" s="23"/>
      <c r="K43" s="23"/>
      <c r="L43" s="23"/>
      <c r="M43" s="23"/>
      <c r="N43" s="23"/>
      <c r="O43" s="23">
        <v>30000</v>
      </c>
      <c r="P43" s="23"/>
      <c r="Q43" s="23"/>
      <c r="R43" s="23"/>
      <c r="S43" s="23"/>
      <c r="T43" s="23"/>
      <c r="U43" s="23"/>
      <c r="V43" s="23"/>
      <c r="W43" s="23"/>
    </row>
    <row r="44" ht="18.75" customHeight="1" spans="1:23">
      <c r="A44" s="24"/>
      <c r="B44" s="24"/>
      <c r="C44" s="21" t="s">
        <v>310</v>
      </c>
      <c r="D44" s="24"/>
      <c r="E44" s="24"/>
      <c r="F44" s="24"/>
      <c r="G44" s="24"/>
      <c r="H44" s="24"/>
      <c r="I44" s="23">
        <v>20000</v>
      </c>
      <c r="J44" s="23">
        <v>20000</v>
      </c>
      <c r="K44" s="23">
        <v>20000</v>
      </c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ht="18.75" customHeight="1" spans="1:23">
      <c r="A45" s="119" t="s">
        <v>283</v>
      </c>
      <c r="B45" s="119" t="s">
        <v>311</v>
      </c>
      <c r="C45" s="21" t="s">
        <v>310</v>
      </c>
      <c r="D45" s="119" t="s">
        <v>71</v>
      </c>
      <c r="E45" s="119" t="s">
        <v>102</v>
      </c>
      <c r="F45" s="119" t="s">
        <v>103</v>
      </c>
      <c r="G45" s="119" t="s">
        <v>251</v>
      </c>
      <c r="H45" s="119" t="s">
        <v>252</v>
      </c>
      <c r="I45" s="23">
        <v>20000</v>
      </c>
      <c r="J45" s="23">
        <v>20000</v>
      </c>
      <c r="K45" s="23">
        <v>20000</v>
      </c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ht="18.75" customHeight="1" spans="1:23">
      <c r="A46" s="24"/>
      <c r="B46" s="24"/>
      <c r="C46" s="21" t="s">
        <v>312</v>
      </c>
      <c r="D46" s="24"/>
      <c r="E46" s="24"/>
      <c r="F46" s="24"/>
      <c r="G46" s="24"/>
      <c r="H46" s="24"/>
      <c r="I46" s="23">
        <v>38160</v>
      </c>
      <c r="J46" s="23"/>
      <c r="K46" s="23"/>
      <c r="L46" s="23"/>
      <c r="M46" s="23"/>
      <c r="N46" s="23">
        <v>38160</v>
      </c>
      <c r="O46" s="23"/>
      <c r="P46" s="23"/>
      <c r="Q46" s="23"/>
      <c r="R46" s="23"/>
      <c r="S46" s="23"/>
      <c r="T46" s="23"/>
      <c r="U46" s="23"/>
      <c r="V46" s="23"/>
      <c r="W46" s="23"/>
    </row>
    <row r="47" ht="18.75" customHeight="1" spans="1:23">
      <c r="A47" s="119" t="s">
        <v>283</v>
      </c>
      <c r="B47" s="119" t="s">
        <v>313</v>
      </c>
      <c r="C47" s="21" t="s">
        <v>312</v>
      </c>
      <c r="D47" s="119" t="s">
        <v>71</v>
      </c>
      <c r="E47" s="119" t="s">
        <v>94</v>
      </c>
      <c r="F47" s="119" t="s">
        <v>95</v>
      </c>
      <c r="G47" s="119" t="s">
        <v>255</v>
      </c>
      <c r="H47" s="119" t="s">
        <v>256</v>
      </c>
      <c r="I47" s="23">
        <v>38160</v>
      </c>
      <c r="J47" s="23"/>
      <c r="K47" s="23"/>
      <c r="L47" s="23"/>
      <c r="M47" s="23"/>
      <c r="N47" s="23">
        <v>38160</v>
      </c>
      <c r="O47" s="23"/>
      <c r="P47" s="23"/>
      <c r="Q47" s="23"/>
      <c r="R47" s="23"/>
      <c r="S47" s="23"/>
      <c r="T47" s="23"/>
      <c r="U47" s="23"/>
      <c r="V47" s="23"/>
      <c r="W47" s="23"/>
    </row>
    <row r="48" ht="18.75" customHeight="1" spans="1:23">
      <c r="A48" s="24"/>
      <c r="B48" s="24"/>
      <c r="C48" s="21" t="s">
        <v>314</v>
      </c>
      <c r="D48" s="24"/>
      <c r="E48" s="24"/>
      <c r="F48" s="24"/>
      <c r="G48" s="24"/>
      <c r="H48" s="24"/>
      <c r="I48" s="23">
        <v>800000</v>
      </c>
      <c r="J48" s="23"/>
      <c r="K48" s="23"/>
      <c r="L48" s="23"/>
      <c r="M48" s="23"/>
      <c r="N48" s="23"/>
      <c r="O48" s="23"/>
      <c r="P48" s="23"/>
      <c r="Q48" s="23"/>
      <c r="R48" s="23">
        <v>800000</v>
      </c>
      <c r="S48" s="23"/>
      <c r="T48" s="23"/>
      <c r="U48" s="23"/>
      <c r="V48" s="23"/>
      <c r="W48" s="23">
        <v>800000</v>
      </c>
    </row>
    <row r="49" ht="18.75" customHeight="1" spans="1:23">
      <c r="A49" s="119" t="s">
        <v>283</v>
      </c>
      <c r="B49" s="119" t="s">
        <v>315</v>
      </c>
      <c r="C49" s="21" t="s">
        <v>314</v>
      </c>
      <c r="D49" s="119" t="s">
        <v>71</v>
      </c>
      <c r="E49" s="119" t="s">
        <v>94</v>
      </c>
      <c r="F49" s="119" t="s">
        <v>95</v>
      </c>
      <c r="G49" s="119" t="s">
        <v>255</v>
      </c>
      <c r="H49" s="119" t="s">
        <v>256</v>
      </c>
      <c r="I49" s="23">
        <v>800000</v>
      </c>
      <c r="J49" s="23"/>
      <c r="K49" s="23"/>
      <c r="L49" s="23"/>
      <c r="M49" s="23"/>
      <c r="N49" s="23"/>
      <c r="O49" s="23"/>
      <c r="P49" s="23"/>
      <c r="Q49" s="23"/>
      <c r="R49" s="23">
        <v>800000</v>
      </c>
      <c r="S49" s="23"/>
      <c r="T49" s="23"/>
      <c r="U49" s="23"/>
      <c r="V49" s="23"/>
      <c r="W49" s="23">
        <v>800000</v>
      </c>
    </row>
    <row r="50" ht="18.75" customHeight="1" spans="1:23">
      <c r="A50" s="24"/>
      <c r="B50" s="24"/>
      <c r="C50" s="21" t="s">
        <v>316</v>
      </c>
      <c r="D50" s="24"/>
      <c r="E50" s="24"/>
      <c r="F50" s="24"/>
      <c r="G50" s="24"/>
      <c r="H50" s="24"/>
      <c r="I50" s="23">
        <v>222500</v>
      </c>
      <c r="J50" s="23"/>
      <c r="K50" s="23"/>
      <c r="L50" s="23"/>
      <c r="M50" s="23"/>
      <c r="N50" s="23">
        <v>222500</v>
      </c>
      <c r="O50" s="23"/>
      <c r="P50" s="23"/>
      <c r="Q50" s="23"/>
      <c r="R50" s="23"/>
      <c r="S50" s="23"/>
      <c r="T50" s="23"/>
      <c r="U50" s="23"/>
      <c r="V50" s="23"/>
      <c r="W50" s="23"/>
    </row>
    <row r="51" ht="18.75" customHeight="1" spans="1:23">
      <c r="A51" s="119" t="s">
        <v>283</v>
      </c>
      <c r="B51" s="119" t="s">
        <v>317</v>
      </c>
      <c r="C51" s="21" t="s">
        <v>316</v>
      </c>
      <c r="D51" s="119" t="s">
        <v>71</v>
      </c>
      <c r="E51" s="119" t="s">
        <v>94</v>
      </c>
      <c r="F51" s="119" t="s">
        <v>95</v>
      </c>
      <c r="G51" s="119" t="s">
        <v>294</v>
      </c>
      <c r="H51" s="119" t="s">
        <v>295</v>
      </c>
      <c r="I51" s="23">
        <v>222500</v>
      </c>
      <c r="J51" s="23"/>
      <c r="K51" s="23"/>
      <c r="L51" s="23"/>
      <c r="M51" s="23"/>
      <c r="N51" s="23">
        <v>222500</v>
      </c>
      <c r="O51" s="23"/>
      <c r="P51" s="23"/>
      <c r="Q51" s="23"/>
      <c r="R51" s="23"/>
      <c r="S51" s="23"/>
      <c r="T51" s="23"/>
      <c r="U51" s="23"/>
      <c r="V51" s="23"/>
      <c r="W51" s="23"/>
    </row>
    <row r="52" ht="18.75" customHeight="1" spans="1:23">
      <c r="A52" s="24"/>
      <c r="B52" s="24"/>
      <c r="C52" s="21" t="s">
        <v>318</v>
      </c>
      <c r="D52" s="24"/>
      <c r="E52" s="24"/>
      <c r="F52" s="24"/>
      <c r="G52" s="24"/>
      <c r="H52" s="24"/>
      <c r="I52" s="23">
        <v>30000</v>
      </c>
      <c r="J52" s="23"/>
      <c r="K52" s="23"/>
      <c r="L52" s="23"/>
      <c r="M52" s="23"/>
      <c r="N52" s="23"/>
      <c r="O52" s="23"/>
      <c r="P52" s="23"/>
      <c r="Q52" s="23"/>
      <c r="R52" s="23">
        <v>30000</v>
      </c>
      <c r="S52" s="23"/>
      <c r="T52" s="23"/>
      <c r="U52" s="23">
        <v>30000</v>
      </c>
      <c r="V52" s="23"/>
      <c r="W52" s="23"/>
    </row>
    <row r="53" ht="18.75" customHeight="1" spans="1:23">
      <c r="A53" s="119" t="s">
        <v>283</v>
      </c>
      <c r="B53" s="119" t="s">
        <v>319</v>
      </c>
      <c r="C53" s="21" t="s">
        <v>318</v>
      </c>
      <c r="D53" s="119" t="s">
        <v>71</v>
      </c>
      <c r="E53" s="119" t="s">
        <v>94</v>
      </c>
      <c r="F53" s="119" t="s">
        <v>95</v>
      </c>
      <c r="G53" s="119" t="s">
        <v>251</v>
      </c>
      <c r="H53" s="119" t="s">
        <v>252</v>
      </c>
      <c r="I53" s="23">
        <v>30000</v>
      </c>
      <c r="J53" s="23"/>
      <c r="K53" s="23"/>
      <c r="L53" s="23"/>
      <c r="M53" s="23"/>
      <c r="N53" s="23"/>
      <c r="O53" s="23"/>
      <c r="P53" s="23"/>
      <c r="Q53" s="23"/>
      <c r="R53" s="23">
        <v>30000</v>
      </c>
      <c r="S53" s="23"/>
      <c r="T53" s="23"/>
      <c r="U53" s="23">
        <v>30000</v>
      </c>
      <c r="V53" s="23"/>
      <c r="W53" s="23"/>
    </row>
    <row r="54" ht="18.75" customHeight="1" spans="1:23">
      <c r="A54" s="34" t="s">
        <v>143</v>
      </c>
      <c r="B54" s="35"/>
      <c r="C54" s="35"/>
      <c r="D54" s="35"/>
      <c r="E54" s="35"/>
      <c r="F54" s="35"/>
      <c r="G54" s="35"/>
      <c r="H54" s="36"/>
      <c r="I54" s="23">
        <v>2450871.37</v>
      </c>
      <c r="J54" s="23">
        <v>86000</v>
      </c>
      <c r="K54" s="23">
        <v>86000</v>
      </c>
      <c r="L54" s="23"/>
      <c r="M54" s="23"/>
      <c r="N54" s="23">
        <v>1504871.37</v>
      </c>
      <c r="O54" s="23">
        <v>30000</v>
      </c>
      <c r="P54" s="23"/>
      <c r="Q54" s="23"/>
      <c r="R54" s="23">
        <v>830000</v>
      </c>
      <c r="S54" s="23"/>
      <c r="T54" s="23"/>
      <c r="U54" s="23">
        <v>30000</v>
      </c>
      <c r="V54" s="23"/>
      <c r="W54" s="23">
        <v>800000</v>
      </c>
    </row>
  </sheetData>
  <mergeCells count="28">
    <mergeCell ref="A2:W2"/>
    <mergeCell ref="A3:H3"/>
    <mergeCell ref="J4:M4"/>
    <mergeCell ref="N4:P4"/>
    <mergeCell ref="R4:W4"/>
    <mergeCell ref="A54:H5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0"/>
  <sheetViews>
    <sheetView showZeros="0" workbookViewId="0">
      <selection activeCell="A1" sqref="A1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5" t="s">
        <v>320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"单位名称："&amp;"临沧市临翔区平村乡中心校"</f>
        <v>单位名称：临沧市临翔区平村乡中心校</v>
      </c>
      <c r="B3" s="3"/>
      <c r="C3" s="3"/>
      <c r="D3" s="3"/>
      <c r="E3" s="3"/>
      <c r="F3" s="51"/>
      <c r="G3" s="3"/>
      <c r="H3" s="51"/>
    </row>
    <row r="4" ht="18.75" customHeight="1" spans="1:10">
      <c r="A4" s="45" t="s">
        <v>321</v>
      </c>
      <c r="B4" s="45" t="s">
        <v>322</v>
      </c>
      <c r="C4" s="45" t="s">
        <v>323</v>
      </c>
      <c r="D4" s="45" t="s">
        <v>324</v>
      </c>
      <c r="E4" s="45" t="s">
        <v>325</v>
      </c>
      <c r="F4" s="52" t="s">
        <v>326</v>
      </c>
      <c r="G4" s="45" t="s">
        <v>327</v>
      </c>
      <c r="H4" s="52" t="s">
        <v>328</v>
      </c>
      <c r="I4" s="52" t="s">
        <v>329</v>
      </c>
      <c r="J4" s="45" t="s">
        <v>330</v>
      </c>
    </row>
    <row r="5" ht="18.75" customHeight="1" spans="1:10">
      <c r="A5" s="116">
        <v>1</v>
      </c>
      <c r="B5" s="116">
        <v>2</v>
      </c>
      <c r="C5" s="116">
        <v>3</v>
      </c>
      <c r="D5" s="116">
        <v>4</v>
      </c>
      <c r="E5" s="116">
        <v>5</v>
      </c>
      <c r="F5" s="116">
        <v>6</v>
      </c>
      <c r="G5" s="116">
        <v>7</v>
      </c>
      <c r="H5" s="116">
        <v>8</v>
      </c>
      <c r="I5" s="116">
        <v>9</v>
      </c>
      <c r="J5" s="116">
        <v>10</v>
      </c>
    </row>
    <row r="6" ht="18.75" customHeight="1" spans="1:10">
      <c r="A6" s="33" t="s">
        <v>71</v>
      </c>
      <c r="B6" s="46"/>
      <c r="C6" s="46"/>
      <c r="D6" s="46"/>
      <c r="E6" s="53"/>
      <c r="F6" s="54"/>
      <c r="G6" s="53"/>
      <c r="H6" s="54"/>
      <c r="I6" s="54"/>
      <c r="J6" s="53"/>
    </row>
    <row r="7" ht="18.75" customHeight="1" spans="1:10">
      <c r="A7" s="212" t="s">
        <v>314</v>
      </c>
      <c r="B7" s="21" t="s">
        <v>331</v>
      </c>
      <c r="C7" s="21" t="s">
        <v>332</v>
      </c>
      <c r="D7" s="21" t="s">
        <v>333</v>
      </c>
      <c r="E7" s="33" t="s">
        <v>334</v>
      </c>
      <c r="F7" s="21" t="s">
        <v>335</v>
      </c>
      <c r="G7" s="33" t="s">
        <v>186</v>
      </c>
      <c r="H7" s="21" t="s">
        <v>336</v>
      </c>
      <c r="I7" s="21" t="s">
        <v>337</v>
      </c>
      <c r="J7" s="33" t="s">
        <v>338</v>
      </c>
    </row>
    <row r="8" ht="18.75" customHeight="1" spans="1:10">
      <c r="A8" s="212" t="s">
        <v>314</v>
      </c>
      <c r="B8" s="21" t="s">
        <v>331</v>
      </c>
      <c r="C8" s="21" t="s">
        <v>332</v>
      </c>
      <c r="D8" s="21" t="s">
        <v>333</v>
      </c>
      <c r="E8" s="33" t="s">
        <v>339</v>
      </c>
      <c r="F8" s="21" t="s">
        <v>335</v>
      </c>
      <c r="G8" s="33" t="s">
        <v>340</v>
      </c>
      <c r="H8" s="21" t="s">
        <v>341</v>
      </c>
      <c r="I8" s="21" t="s">
        <v>337</v>
      </c>
      <c r="J8" s="33" t="s">
        <v>342</v>
      </c>
    </row>
    <row r="9" ht="18.75" customHeight="1" spans="1:10">
      <c r="A9" s="212" t="s">
        <v>314</v>
      </c>
      <c r="B9" s="21" t="s">
        <v>331</v>
      </c>
      <c r="C9" s="21" t="s">
        <v>332</v>
      </c>
      <c r="D9" s="21" t="s">
        <v>343</v>
      </c>
      <c r="E9" s="33" t="s">
        <v>344</v>
      </c>
      <c r="F9" s="21" t="s">
        <v>345</v>
      </c>
      <c r="G9" s="33" t="s">
        <v>346</v>
      </c>
      <c r="H9" s="21" t="s">
        <v>347</v>
      </c>
      <c r="I9" s="21" t="s">
        <v>337</v>
      </c>
      <c r="J9" s="33" t="s">
        <v>348</v>
      </c>
    </row>
    <row r="10" ht="18.75" customHeight="1" spans="1:10">
      <c r="A10" s="212" t="s">
        <v>314</v>
      </c>
      <c r="B10" s="21" t="s">
        <v>331</v>
      </c>
      <c r="C10" s="21" t="s">
        <v>349</v>
      </c>
      <c r="D10" s="21" t="s">
        <v>350</v>
      </c>
      <c r="E10" s="33" t="s">
        <v>351</v>
      </c>
      <c r="F10" s="21" t="s">
        <v>335</v>
      </c>
      <c r="G10" s="33" t="s">
        <v>187</v>
      </c>
      <c r="H10" s="21" t="s">
        <v>347</v>
      </c>
      <c r="I10" s="21" t="s">
        <v>337</v>
      </c>
      <c r="J10" s="33" t="s">
        <v>352</v>
      </c>
    </row>
    <row r="11" ht="18.75" customHeight="1" spans="1:10">
      <c r="A11" s="212" t="s">
        <v>314</v>
      </c>
      <c r="B11" s="21" t="s">
        <v>331</v>
      </c>
      <c r="C11" s="21" t="s">
        <v>353</v>
      </c>
      <c r="D11" s="21" t="s">
        <v>354</v>
      </c>
      <c r="E11" s="33" t="s">
        <v>355</v>
      </c>
      <c r="F11" s="21" t="s">
        <v>335</v>
      </c>
      <c r="G11" s="33" t="s">
        <v>356</v>
      </c>
      <c r="H11" s="21" t="s">
        <v>341</v>
      </c>
      <c r="I11" s="21" t="s">
        <v>337</v>
      </c>
      <c r="J11" s="33" t="s">
        <v>357</v>
      </c>
    </row>
    <row r="12" ht="18.75" customHeight="1" spans="1:10">
      <c r="A12" s="212" t="s">
        <v>282</v>
      </c>
      <c r="B12" s="21" t="s">
        <v>358</v>
      </c>
      <c r="C12" s="21" t="s">
        <v>332</v>
      </c>
      <c r="D12" s="21" t="s">
        <v>333</v>
      </c>
      <c r="E12" s="33" t="s">
        <v>359</v>
      </c>
      <c r="F12" s="21" t="s">
        <v>345</v>
      </c>
      <c r="G12" s="33" t="s">
        <v>360</v>
      </c>
      <c r="H12" s="21" t="s">
        <v>361</v>
      </c>
      <c r="I12" s="21" t="s">
        <v>337</v>
      </c>
      <c r="J12" s="33" t="s">
        <v>362</v>
      </c>
    </row>
    <row r="13" ht="18.75" customHeight="1" spans="1:10">
      <c r="A13" s="212" t="s">
        <v>282</v>
      </c>
      <c r="B13" s="21" t="s">
        <v>358</v>
      </c>
      <c r="C13" s="21" t="s">
        <v>349</v>
      </c>
      <c r="D13" s="21" t="s">
        <v>363</v>
      </c>
      <c r="E13" s="33" t="s">
        <v>364</v>
      </c>
      <c r="F13" s="21" t="s">
        <v>345</v>
      </c>
      <c r="G13" s="33" t="s">
        <v>365</v>
      </c>
      <c r="H13" s="21" t="s">
        <v>341</v>
      </c>
      <c r="I13" s="21" t="s">
        <v>337</v>
      </c>
      <c r="J13" s="33" t="s">
        <v>366</v>
      </c>
    </row>
    <row r="14" ht="18.75" customHeight="1" spans="1:10">
      <c r="A14" s="212" t="s">
        <v>282</v>
      </c>
      <c r="B14" s="21" t="s">
        <v>358</v>
      </c>
      <c r="C14" s="21" t="s">
        <v>353</v>
      </c>
      <c r="D14" s="21" t="s">
        <v>354</v>
      </c>
      <c r="E14" s="33" t="s">
        <v>367</v>
      </c>
      <c r="F14" s="21" t="s">
        <v>335</v>
      </c>
      <c r="G14" s="33" t="s">
        <v>368</v>
      </c>
      <c r="H14" s="21" t="s">
        <v>341</v>
      </c>
      <c r="I14" s="21" t="s">
        <v>337</v>
      </c>
      <c r="J14" s="33" t="s">
        <v>369</v>
      </c>
    </row>
    <row r="15" ht="18.75" customHeight="1" spans="1:10">
      <c r="A15" s="212" t="s">
        <v>310</v>
      </c>
      <c r="B15" s="21" t="s">
        <v>370</v>
      </c>
      <c r="C15" s="21" t="s">
        <v>332</v>
      </c>
      <c r="D15" s="21" t="s">
        <v>333</v>
      </c>
      <c r="E15" s="33" t="s">
        <v>371</v>
      </c>
      <c r="F15" s="21" t="s">
        <v>345</v>
      </c>
      <c r="G15" s="33" t="s">
        <v>340</v>
      </c>
      <c r="H15" s="21" t="s">
        <v>361</v>
      </c>
      <c r="I15" s="21" t="s">
        <v>337</v>
      </c>
      <c r="J15" s="33" t="s">
        <v>371</v>
      </c>
    </row>
    <row r="16" ht="18.75" customHeight="1" spans="1:10">
      <c r="A16" s="212" t="s">
        <v>310</v>
      </c>
      <c r="B16" s="21" t="s">
        <v>370</v>
      </c>
      <c r="C16" s="21" t="s">
        <v>349</v>
      </c>
      <c r="D16" s="21" t="s">
        <v>363</v>
      </c>
      <c r="E16" s="33" t="s">
        <v>372</v>
      </c>
      <c r="F16" s="21" t="s">
        <v>345</v>
      </c>
      <c r="G16" s="33" t="s">
        <v>368</v>
      </c>
      <c r="H16" s="21" t="s">
        <v>341</v>
      </c>
      <c r="I16" s="21" t="s">
        <v>337</v>
      </c>
      <c r="J16" s="33" t="s">
        <v>372</v>
      </c>
    </row>
    <row r="17" ht="18.75" customHeight="1" spans="1:10">
      <c r="A17" s="212" t="s">
        <v>310</v>
      </c>
      <c r="B17" s="21" t="s">
        <v>370</v>
      </c>
      <c r="C17" s="21" t="s">
        <v>353</v>
      </c>
      <c r="D17" s="21" t="s">
        <v>354</v>
      </c>
      <c r="E17" s="33" t="s">
        <v>373</v>
      </c>
      <c r="F17" s="21" t="s">
        <v>335</v>
      </c>
      <c r="G17" s="33" t="s">
        <v>368</v>
      </c>
      <c r="H17" s="21" t="s">
        <v>341</v>
      </c>
      <c r="I17" s="21" t="s">
        <v>337</v>
      </c>
      <c r="J17" s="33" t="s">
        <v>374</v>
      </c>
    </row>
    <row r="18" ht="18.75" customHeight="1" spans="1:10">
      <c r="A18" s="212" t="s">
        <v>318</v>
      </c>
      <c r="B18" s="21" t="s">
        <v>375</v>
      </c>
      <c r="C18" s="21" t="s">
        <v>332</v>
      </c>
      <c r="D18" s="21" t="s">
        <v>343</v>
      </c>
      <c r="E18" s="33" t="s">
        <v>376</v>
      </c>
      <c r="F18" s="21" t="s">
        <v>335</v>
      </c>
      <c r="G18" s="33" t="s">
        <v>356</v>
      </c>
      <c r="H18" s="21" t="s">
        <v>341</v>
      </c>
      <c r="I18" s="21" t="s">
        <v>337</v>
      </c>
      <c r="J18" s="33" t="s">
        <v>377</v>
      </c>
    </row>
    <row r="19" ht="18.75" customHeight="1" spans="1:10">
      <c r="A19" s="212" t="s">
        <v>318</v>
      </c>
      <c r="B19" s="21" t="s">
        <v>375</v>
      </c>
      <c r="C19" s="21" t="s">
        <v>349</v>
      </c>
      <c r="D19" s="21" t="s">
        <v>350</v>
      </c>
      <c r="E19" s="33" t="s">
        <v>378</v>
      </c>
      <c r="F19" s="21" t="s">
        <v>335</v>
      </c>
      <c r="G19" s="33" t="s">
        <v>356</v>
      </c>
      <c r="H19" s="21" t="s">
        <v>341</v>
      </c>
      <c r="I19" s="21" t="s">
        <v>337</v>
      </c>
      <c r="J19" s="33" t="s">
        <v>379</v>
      </c>
    </row>
    <row r="20" ht="18.75" customHeight="1" spans="1:10">
      <c r="A20" s="212" t="s">
        <v>318</v>
      </c>
      <c r="B20" s="21" t="s">
        <v>375</v>
      </c>
      <c r="C20" s="21" t="s">
        <v>353</v>
      </c>
      <c r="D20" s="21" t="s">
        <v>354</v>
      </c>
      <c r="E20" s="33" t="s">
        <v>380</v>
      </c>
      <c r="F20" s="21" t="s">
        <v>335</v>
      </c>
      <c r="G20" s="33" t="s">
        <v>340</v>
      </c>
      <c r="H20" s="21" t="s">
        <v>341</v>
      </c>
      <c r="I20" s="21" t="s">
        <v>337</v>
      </c>
      <c r="J20" s="33" t="s">
        <v>381</v>
      </c>
    </row>
  </sheetData>
  <mergeCells count="10">
    <mergeCell ref="A2:J2"/>
    <mergeCell ref="A3:H3"/>
    <mergeCell ref="A7:A11"/>
    <mergeCell ref="A12:A14"/>
    <mergeCell ref="A15:A17"/>
    <mergeCell ref="A18:A20"/>
    <mergeCell ref="B7:B11"/>
    <mergeCell ref="B12:B14"/>
    <mergeCell ref="B15:B17"/>
    <mergeCell ref="B18:B20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%E6%9D%A5%E7%94%B5</cp:lastModifiedBy>
  <dcterms:created xsi:type="dcterms:W3CDTF">2025-03-13T03:15:00Z</dcterms:created>
  <dcterms:modified xsi:type="dcterms:W3CDTF">2025-03-25T08:12:59Z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AAB7016B04F44C9E8D5F7421018D4BA9_12</vt:lpwstr>
  </property>
  <property fmtid="{D5CDD505-2E9C-101B-9397-08002B2CF9AE}" pid="3" name="KSOProductBuildVer">
    <vt:lpwstr>2052-12.1.0.20305</vt:lpwstr>
  </property>
</Properties>
</file>