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  <definedName name="_xlnm._FilterDatabase" localSheetId="6" hidden="1">部门基本支出预算表04!$A$8:$W$43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<sst xmlns="http://schemas.openxmlformats.org/spreadsheetml/2006/main" count="817" uniqueCount="334">
  <si>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</si>
  <si>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</si>
  <si>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</si>
  <si>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</si>
  <si>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</si>
  <si>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</si>
  <si>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</si>
  <si>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</si>
  <si>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</si>
  <si>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</si>
  <si>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</si>
  <si>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</si>
  <si>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</si>
  <si>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</si>
  <si>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</si>
  <si>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</si>
  <si>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</si>
  <si>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</si>
  <si>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</si>
  <si>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</si>
  <si>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</si>
  <si>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</si>
  <si>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</si>
  <si>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</si>
  <si>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</si>
  <si>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</si>
  <si>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</si>
  <si>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</si>
  <si>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</si>
  <si>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</si>
  <si>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</si>
  <si>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</si>
  <si>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</si>
  <si>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</si>
  <si>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</si>
  <si>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</si>
  <si>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</si>
  <si>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</si>
  <si>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</si>
  <si>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</si>
  <si>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</si>
  <si>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</si>
  <si>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</si>
  <si>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</si>
  <si>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</si>
  <si>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</si>
  <si>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</si>
  <si>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</si>
  <si>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</si>
  <si>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</si>
  <si>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</si>
  <si>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</si>
  <si>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</si>
  <si>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</si>
  <si>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</si>
  <si>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</si>
  <si>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</si>
  <si>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</si>
  <si>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</si>
  <si>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</si>
  <si>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</si>
  <si>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</si>
  <si>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</si>
  <si>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</si>
  <si>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</si>
  <si>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</si>
  <si>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</si>
  <si>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</si>
  <si>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</si>
  <si>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</si>
  <si>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105027</t>
  </si>
  <si>
    <t>临沧市临翔区青华幼儿园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</si>
  <si>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</si>
  <si>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</si>
  <si>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</si>
  <si>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</si>
  <si>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</si>
  <si>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</si>
  <si>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</si>
  <si>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</si>
  <si>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</si>
  <si>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</si>
  <si>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</si>
  <si>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</si>
  <si>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205</t>
  </si>
  <si>
    <t>教育支出</t>
  </si>
  <si>
    <t>20502</t>
  </si>
  <si>
    <t>普通教育</t>
  </si>
  <si>
    <t>2050201</t>
  </si>
  <si>
    <t>学前教育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</si>
  <si>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</si>
  <si>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</si>
  <si>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</si>
  <si>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</si>
  <si>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</si>
  <si>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</si>
  <si>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</si>
  <si>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</si>
  <si>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</si>
  <si>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</si>
  <si>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</si>
  <si>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</si>
  <si>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</si>
  <si>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</si>
  <si>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</si>
  <si>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</si>
  <si>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</si>
  <si>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</si>
  <si>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</si>
  <si>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</si>
  <si>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</si>
  <si>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</si>
  <si>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</si>
  <si>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</si>
  <si>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</si>
  <si>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</si>
  <si>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</si>
  <si>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</si>
  <si>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</si>
  <si>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</si>
  <si>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</si>
  <si>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</si>
  <si>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</si>
  <si>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</si>
  <si>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</si>
  <si>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</si>
  <si>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</si>
  <si>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</si>
  <si>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</si>
  <si>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</si>
  <si>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</si>
  <si>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</si>
  <si>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</si>
  <si>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</si>
  <si>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</si>
  <si>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</si>
  <si>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</si>
  <si>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</si>
  <si>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</si>
  <si>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</si>
  <si>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</si>
  <si>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</si>
  <si>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</si>
  <si>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</si>
  <si>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</si>
  <si>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</si>
  <si>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</si>
  <si>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</si>
  <si>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</si>
  <si>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</si>
  <si>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</si>
  <si>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</si>
  <si>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</si>
  <si>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</si>
  <si>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</si>
  <si>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</si>
  <si>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</si>
  <si>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</si>
  <si>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</si>
  <si>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</si>
  <si>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</si>
  <si>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</si>
  <si>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</si>
  <si>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</si>
  <si>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</si>
  <si>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</si>
  <si>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</si>
  <si>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</si>
  <si>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</si>
  <si>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</si>
  <si>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</si>
  <si>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</si>
  <si>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</si>
  <si>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</si>
  <si>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</si>
  <si>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</si>
  <si>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</si>
  <si>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</si>
  <si>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注：本单位不涉及此内容，所以公开空表。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</si>
  <si>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</si>
  <si>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</si>
  <si>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</si>
  <si>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</si>
  <si>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</si>
  <si>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</si>
  <si>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</si>
  <si>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</si>
  <si>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</si>
  <si>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</si>
  <si>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</si>
  <si>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</si>
  <si>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</si>
  <si>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</si>
  <si>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</si>
  <si>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</si>
  <si>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</si>
  <si>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</si>
  <si>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530902210000000017453</t>
  </si>
  <si>
    <t>事业人员支出工资</t>
  </si>
  <si>
    <t>30101</t>
  </si>
  <si>
    <t>基本工资</t>
  </si>
  <si>
    <t>30102</t>
  </si>
  <si>
    <t>津贴补贴</t>
  </si>
  <si>
    <t>30107</t>
  </si>
  <si>
    <t>绩效工资</t>
  </si>
  <si>
    <t>530902231100001386311</t>
  </si>
  <si>
    <t>绩效工资（2017年提高标准部分）</t>
  </si>
  <si>
    <t>530902210000000017454</t>
  </si>
  <si>
    <t>社会保障缴费</t>
  </si>
  <si>
    <t>30108</t>
  </si>
  <si>
    <t>机关事业单位基本养老保险缴费</t>
  </si>
  <si>
    <t>30110</t>
  </si>
  <si>
    <t>职工基本医疗保险缴费</t>
  </si>
  <si>
    <t>2101101</t>
  </si>
  <si>
    <t>行政单位医疗</t>
  </si>
  <si>
    <t>30111</t>
  </si>
  <si>
    <t>公务员医疗补助缴费</t>
  </si>
  <si>
    <t>30112</t>
  </si>
  <si>
    <t>其他社会保障缴费</t>
  </si>
  <si>
    <t>530902210000000017455</t>
  </si>
  <si>
    <t>30113</t>
  </si>
  <si>
    <t>530902241100002506776</t>
  </si>
  <si>
    <t>中小学安保人员</t>
  </si>
  <si>
    <t>30226</t>
  </si>
  <si>
    <t>劳务费</t>
  </si>
  <si>
    <t>530902210000000017456</t>
  </si>
  <si>
    <t>工会经费</t>
  </si>
  <si>
    <t>30228</t>
  </si>
  <si>
    <t>530902251100003793073</t>
  </si>
  <si>
    <t>福利费</t>
  </si>
  <si>
    <t>30229</t>
  </si>
  <si>
    <t>530902241100002309839</t>
  </si>
  <si>
    <t>原渠道发放退休费</t>
  </si>
  <si>
    <t>30302</t>
  </si>
  <si>
    <t>退休费</t>
  </si>
  <si>
    <t>30307</t>
  </si>
  <si>
    <t>医疗费补助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</si>
  <si>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</si>
  <si>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</si>
  <si>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</si>
  <si>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</si>
  <si>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</si>
  <si>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</si>
  <si>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</si>
  <si>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保教费等补助经费</t>
  </si>
  <si>
    <t>事业发展类</t>
  </si>
  <si>
    <t>530902231100001362510</t>
  </si>
  <si>
    <t>30201</t>
  </si>
  <si>
    <t>办公费</t>
  </si>
  <si>
    <t>中华民族共同体意识教育补助资金</t>
  </si>
  <si>
    <t>530902221100001580961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</si>
  <si>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</si>
  <si>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</si>
  <si>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</si>
  <si>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</si>
  <si>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</si>
  <si>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</si>
  <si>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</si>
  <si>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</si>
  <si>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</si>
  <si>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</si>
  <si>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</si>
  <si>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按规定、标准每年收取公办幼儿保教费，用来弥补学校公用经费的不足，能有效改善办学条件、提高教育教学质量，对学校的发展将起到积极的推动作用。</t>
  </si>
  <si>
    <t>产出指标</t>
  </si>
  <si>
    <t>数量指标</t>
  </si>
  <si>
    <t>学前教育学生数</t>
  </si>
  <si>
    <t>&gt;=</t>
  </si>
  <si>
    <t>421</t>
  </si>
  <si>
    <t>人</t>
  </si>
  <si>
    <t>定量指标</t>
  </si>
  <si>
    <t>学前教育实际学生数</t>
  </si>
  <si>
    <t>按规定、标准每年收取公办幼儿保教费，开展2023年该项目共预计收取资金100.94万元，将用来弥补学校公用经费的不足，能有效改善办学条件、提高教育教学质量，对学校的发展将起到积极的推动作用。</t>
  </si>
  <si>
    <t>效益指标</t>
  </si>
  <si>
    <t>社会效益</t>
  </si>
  <si>
    <t>能有效保障学前教育教学正常开展</t>
  </si>
  <si>
    <t>=</t>
  </si>
  <si>
    <t>有效</t>
  </si>
  <si>
    <t>%</t>
  </si>
  <si>
    <t>实际保障学前教育教学正常开展情况</t>
  </si>
  <si>
    <t>满意度指标</t>
  </si>
  <si>
    <t>服务对象满意度</t>
  </si>
  <si>
    <t>师生满意度</t>
  </si>
  <si>
    <t>85</t>
  </si>
  <si>
    <t>师生实际满意度</t>
  </si>
  <si>
    <t>预算06表</t>
  </si>
  <si>
    <t>政府性基金预算支出预算表</t>
  </si>
  <si>
    <t>单位名称：临沧市发展和改革委员会</t>
  </si>
  <si>
    <t>本年政府性基金预算支出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</si>
  <si>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</si>
  <si>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</si>
  <si>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</si>
  <si>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</si>
  <si>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</si>
  <si>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</si>
  <si>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</si>
  <si>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</si>
  <si>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</si>
  <si>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</si>
  <si>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LED显示屏</t>
  </si>
  <si>
    <t>个</t>
  </si>
  <si>
    <t>办公椅</t>
  </si>
  <si>
    <t>复印纸</t>
  </si>
  <si>
    <t>箱</t>
  </si>
  <si>
    <t>桌前椅</t>
  </si>
  <si>
    <t>预算08表</t>
  </si>
  <si>
    <t>政府购买服务项目</t>
  </si>
  <si>
    <t>政府购买服务目录</t>
  </si>
  <si>
    <t>预算09-1表</t>
  </si>
  <si>
    <t>单位名称（项目）</t>
  </si>
  <si>
    <t>地区</t>
  </si>
  <si>
    <t>政府性基金</t>
  </si>
  <si>
    <t>-</t>
  </si>
  <si>
    <t>注：根据现行财政管理体制，乡镇（街道）作为区本级部门编制年初预算，所以无县对下专项转移支付情况，此表为空表。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</si>
  <si>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</si>
  <si>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</si>
  <si>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</si>
  <si>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</si>
  <si>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</si>
  <si>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</si>
  <si>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</si>
  <si>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</si>
  <si>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</si>
  <si>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设备</t>
  </si>
  <si>
    <t>A02021103 LED显示屏</t>
  </si>
  <si>
    <t>家具和用具</t>
  </si>
  <si>
    <t>A05010301 办公椅</t>
  </si>
  <si>
    <t>A05010302 桌前椅</t>
  </si>
  <si>
    <t>预算11表</t>
  </si>
  <si>
    <t>上级补助</t>
  </si>
  <si>
    <t>预算12表</t>
  </si>
  <si>
    <t>项目级次</t>
  </si>
  <si>
    <t>313 事业发展类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</si>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</sst>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49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" borderId="14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" borderId="17" applyNumberFormat="0" applyAlignment="0" applyProtection="0">
      <alignment vertical="center"/>
    </xf>
    <xf numFmtId="0" fontId="39" fillId="5" borderId="18" applyNumberFormat="0" applyAlignment="0" applyProtection="0">
      <alignment vertical="center"/>
    </xf>
    <xf numFmtId="0" fontId="40" fillId="5" borderId="17" applyNumberFormat="0" applyAlignment="0" applyProtection="0">
      <alignment vertical="center"/>
    </xf>
    <xf numFmtId="0" fontId="41" fillId="6" borderId="19" applyNumberFormat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49" fontId="7" fillId="0" borderId="7">
      <alignment horizontal="left" vertical="center" wrapText="1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0" fontId="7" fillId="0" borderId="7">
      <alignment horizontal="right" vertical="center"/>
    </xf>
    <xf numFmtId="180" fontId="7" fillId="0" borderId="7">
      <alignment horizontal="right" vertical="center"/>
    </xf>
  </cellStyleXfs>
  <cellXfs count="211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76" fontId="7" fillId="0" borderId="7" xfId="0" applyNumberFormat="1" applyFont="1" applyBorder="1" applyAlignment="1">
      <alignment horizontal="right" vertical="center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5" fillId="0" borderId="0" xfId="0" applyFont="1" applyAlignment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  <xf numFmtId="3" fontId="5" fillId="0" borderId="8" xfId="0" applyNumberFormat="1" applyFont="1" applyBorder="1" applyAlignment="1" applyProtection="1">
      <alignment horizontal="center" vertical="center"/>
    </xf>
    <xf numFmtId="176" fontId="7" fillId="0" borderId="7" xfId="0" applyNumberFormat="1" applyFont="1" applyBorder="1" applyAlignment="1">
      <alignment horizontal="center" vertical="center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180" fontId="7" fillId="0" borderId="7" xfId="56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  <protection locked="0"/>
    </xf>
    <xf numFmtId="0" fontId="5" fillId="0" borderId="0" xfId="0" applyFont="1">
      <alignment vertical="top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8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5" fillId="0" borderId="0" xfId="0" applyFont="1" applyAlignment="1">
      <alignment horizontal="right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8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8" xfId="0" applyFont="1" applyBorder="1" applyAlignment="1" applyProtection="1">
      <alignment horizontal="left" vertical="center" wrapText="1"/>
    </xf>
    <xf numFmtId="0" fontId="5" fillId="0" borderId="8" xfId="0" applyFont="1" applyBorder="1" applyAlignment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center"/>
    </xf>
    <xf numFmtId="0" fontId="5" fillId="0" borderId="13" xfId="0" applyFont="1" applyBorder="1" applyAlignment="1">
      <alignment horizontal="left" vertical="center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8" xfId="0" applyFont="1" applyBorder="1" applyAlignment="1" applyProtection="1">
      <alignment horizontal="center" vertical="center"/>
    </xf>
    <xf numFmtId="0" fontId="6" fillId="0" borderId="8" xfId="0" applyFont="1" applyBorder="1" applyAlignment="1">
      <alignment horizontal="center" vertical="center"/>
      <protection locked="0"/>
    </xf>
    <xf numFmtId="0" fontId="5" fillId="0" borderId="8" xfId="0" applyFont="1" applyBorder="1" applyAlignment="1" applyProtection="1">
      <alignment horizontal="right" vertical="center"/>
    </xf>
    <xf numFmtId="0" fontId="5" fillId="0" borderId="6" xfId="0" applyFont="1" applyBorder="1" applyAlignment="1" applyProtection="1">
      <alignment horizontal="left" vertical="center" wrapText="1" indent="1"/>
    </xf>
    <xf numFmtId="3" fontId="5" fillId="0" borderId="8" xfId="0" applyNumberFormat="1" applyFont="1" applyBorder="1" applyAlignment="1" applyProtection="1">
      <alignment horizontal="right" vertical="center"/>
    </xf>
    <xf numFmtId="0" fontId="9" fillId="0" borderId="0" xfId="0" applyFont="1" applyAlignment="1">
      <alignment horizontal="right"/>
      <protection locked="0"/>
    </xf>
    <xf numFmtId="49" fontId="9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10" xfId="0" applyNumberFormat="1" applyFont="1" applyBorder="1" applyAlignment="1">
      <alignment horizontal="center" vertical="center" wrapText="1"/>
      <protection locked="0"/>
    </xf>
    <xf numFmtId="0" fontId="6" fillId="0" borderId="10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8" xfId="0" applyNumberFormat="1" applyFont="1" applyBorder="1" applyAlignment="1">
      <alignment horizontal="center" vertical="center" wrapText="1"/>
      <protection locked="0"/>
    </xf>
    <xf numFmtId="49" fontId="6" fillId="0" borderId="8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 indent="1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49" fontId="7" fillId="0" borderId="7" xfId="50" applyNumberFormat="1" applyFont="1" applyBorder="1" applyProtection="1">
      <alignment horizontal="left" vertical="center" wrapText="1"/>
      <protection locked="0"/>
    </xf>
    <xf numFmtId="0" fontId="6" fillId="0" borderId="9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2" xfId="0" applyFont="1" applyBorder="1" applyAlignment="1">
      <alignment horizontal="center" vertical="center"/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12" fillId="0" borderId="6" xfId="0" applyFont="1" applyBorder="1" applyAlignment="1">
      <alignment horizontal="center" vertical="center" wrapText="1"/>
      <protection locked="0"/>
    </xf>
    <xf numFmtId="0" fontId="13" fillId="0" borderId="7" xfId="0" applyFont="1" applyBorder="1" applyAlignment="1">
      <alignment horizontal="center" vertical="center"/>
      <protection locked="0"/>
    </xf>
    <xf numFmtId="0" fontId="14" fillId="0" borderId="7" xfId="0" applyFont="1" applyBorder="1" applyAlignment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/>
    </xf>
    <xf numFmtId="176" fontId="16" fillId="0" borderId="7" xfId="0" applyNumberFormat="1" applyFont="1" applyBorder="1" applyAlignment="1" applyProtection="1">
      <alignment horizontal="right" vertical="center"/>
    </xf>
    <xf numFmtId="176" fontId="16" fillId="0" borderId="7" xfId="0" applyNumberFormat="1" applyFont="1" applyBorder="1" applyAlignment="1" applyProtection="1">
      <alignment horizontal="center" vertical="center"/>
    </xf>
    <xf numFmtId="0" fontId="2" fillId="0" borderId="0" xfId="0" applyFont="1" applyProtection="1">
      <alignment vertical="top"/>
    </xf>
    <xf numFmtId="0" fontId="17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 wrapText="1" indent="2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8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20" fillId="0" borderId="6" xfId="0" applyFont="1" applyBorder="1" applyAlignment="1">
      <alignment vertical="center"/>
      <protection locked="0"/>
    </xf>
    <xf numFmtId="0" fontId="21" fillId="0" borderId="6" xfId="0" applyFont="1" applyBorder="1" applyAlignment="1">
      <alignment horizontal="center" vertical="center"/>
      <protection locked="0"/>
    </xf>
    <xf numFmtId="176" fontId="21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22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20" fillId="0" borderId="7" xfId="0" applyFont="1" applyBorder="1" applyAlignment="1">
      <alignment horizontal="left" vertical="center" wrapText="1" indent="1"/>
      <protection locked="0"/>
    </xf>
    <xf numFmtId="0" fontId="20" fillId="0" borderId="7" xfId="0" applyFont="1" applyBorder="1" applyAlignment="1" applyProtection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  <protection locked="0"/>
    </xf>
    <xf numFmtId="0" fontId="2" fillId="0" borderId="7" xfId="0" applyFont="1" applyBorder="1" applyAlignment="1" applyProtection="1">
      <alignment horizontal="left" vertical="center" wrapText="1" indent="2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4" fillId="0" borderId="0" xfId="0" applyFont="1" applyAlignment="1" applyProtection="1"/>
    <xf numFmtId="0" fontId="25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10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1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8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vertical="center"/>
    </xf>
    <xf numFmtId="0" fontId="22" fillId="0" borderId="0" xfId="0" applyFont="1" applyProtection="1">
      <alignment vertical="top"/>
    </xf>
    <xf numFmtId="0" fontId="25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5" fillId="0" borderId="8" xfId="0" applyFont="1" applyBorder="1" applyAlignment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top"/>
    </xf>
    <xf numFmtId="0" fontId="27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28" fillId="0" borderId="6" xfId="0" applyFont="1" applyBorder="1" applyAlignment="1" applyProtection="1">
      <alignment horizontal="center" vertical="center"/>
    </xf>
    <xf numFmtId="0" fontId="28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28" fillId="0" borderId="6" xfId="0" applyFont="1" applyBorder="1" applyAlignment="1">
      <alignment horizontal="center" vertical="center"/>
      <protection locked="0"/>
    </xf>
    <xf numFmtId="0" fontId="20" fillId="0" borderId="7" xfId="0" applyFont="1" applyBorder="1" applyAlignment="1" applyProtection="1" quotePrefix="1">
      <alignment horizontal="left" vertical="center" wrapText="1" indent="1"/>
    </xf>
    <xf numFmtId="0" fontId="2" fillId="0" borderId="7" xfId="0" applyFont="1" applyBorder="1" applyAlignment="1" applyProtection="1" quotePrefix="1">
      <alignment horizontal="left" vertical="center" wrapText="1" indent="2"/>
    </xf>
    <xf numFmtId="0" fontId="5" fillId="0" borderId="7" xfId="0" applyFont="1" applyBorder="1" applyAlignment="1" applyProtection="1" quotePrefix="1">
      <alignment horizontal="left" vertical="center" wrapText="1" indent="1"/>
    </xf>
    <xf numFmtId="0" fontId="5" fillId="0" borderId="6" xfId="0" applyFont="1" applyBorder="1" applyAlignment="1" applyProtection="1" quotePrefix="1">
      <alignment horizontal="left" vertical="center" wrapText="1" inden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showZeros="0" tabSelected="1" topLeftCell="A23" workbookViewId="0">
      <selection activeCell="B60" sqref="B60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ht="15" customHeight="1" spans="4:4">
      <c r="D1" s="37" t="s">
        <v>0</v>
      </c>
    </row>
    <row r="2" ht="36" customHeight="1" spans="1:4">
      <c r="A2" s="5" t="str">
        <f>"2025"&amp;"年部门财务收支预算总表"</f>
        <v>2025年部门财务收支预算总表</v>
      </c>
      <c r="B2" s="204"/>
      <c r="C2" s="204"/>
      <c r="D2" s="204"/>
    </row>
    <row r="3" ht="18.75" customHeight="1" spans="1:4">
      <c r="A3" s="39" t="str">
        <f>"单位名称："&amp;"临沧市临翔区青华幼儿园"</f>
        <v>单位名称：临沧市临翔区青华幼儿园</v>
      </c>
      <c r="B3" s="205"/>
      <c r="C3" s="205"/>
      <c r="D3" s="37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29" t="s">
        <v>4</v>
      </c>
      <c r="B5" s="29" t="str">
        <f>"2025"&amp;"年预算数"</f>
        <v>2025年预算数</v>
      </c>
      <c r="C5" s="29" t="s">
        <v>5</v>
      </c>
      <c r="D5" s="29" t="str">
        <f>"2025"&amp;"年预算数"</f>
        <v>2025年预算数</v>
      </c>
    </row>
    <row r="6" ht="18.75" customHeight="1" spans="1:4">
      <c r="A6" s="31"/>
      <c r="B6" s="31"/>
      <c r="C6" s="31"/>
      <c r="D6" s="31"/>
    </row>
    <row r="7" ht="18.75" customHeight="1" spans="1:4">
      <c r="A7" s="132" t="s">
        <v>6</v>
      </c>
      <c r="B7" s="23">
        <v>6259490.11</v>
      </c>
      <c r="C7" s="132" t="s">
        <v>7</v>
      </c>
      <c r="D7" s="23"/>
    </row>
    <row r="8" ht="18.75" customHeight="1" spans="1:4">
      <c r="A8" s="132" t="s">
        <v>8</v>
      </c>
      <c r="B8" s="23"/>
      <c r="C8" s="132" t="s">
        <v>9</v>
      </c>
      <c r="D8" s="23"/>
    </row>
    <row r="9" ht="18.75" customHeight="1" spans="1:4">
      <c r="A9" s="132" t="s">
        <v>10</v>
      </c>
      <c r="B9" s="23"/>
      <c r="C9" s="132" t="s">
        <v>11</v>
      </c>
      <c r="D9" s="23"/>
    </row>
    <row r="10" ht="18.75" customHeight="1" spans="1:4">
      <c r="A10" s="132" t="s">
        <v>12</v>
      </c>
      <c r="B10" s="23"/>
      <c r="C10" s="132" t="s">
        <v>13</v>
      </c>
      <c r="D10" s="23"/>
    </row>
    <row r="11" ht="18.75" customHeight="1" spans="1:4">
      <c r="A11" s="206" t="s">
        <v>14</v>
      </c>
      <c r="B11" s="23"/>
      <c r="C11" s="163" t="s">
        <v>15</v>
      </c>
      <c r="D11" s="23">
        <v>5035847.3</v>
      </c>
    </row>
    <row r="12" ht="18.75" customHeight="1" spans="1:4">
      <c r="A12" s="166" t="s">
        <v>16</v>
      </c>
      <c r="B12" s="23"/>
      <c r="C12" s="165" t="s">
        <v>17</v>
      </c>
      <c r="D12" s="23"/>
    </row>
    <row r="13" ht="18.75" customHeight="1" spans="1:4">
      <c r="A13" s="166" t="s">
        <v>18</v>
      </c>
      <c r="B13" s="23"/>
      <c r="C13" s="165" t="s">
        <v>19</v>
      </c>
      <c r="D13" s="23"/>
    </row>
    <row r="14" ht="18.75" customHeight="1" spans="1:4">
      <c r="A14" s="166" t="s">
        <v>20</v>
      </c>
      <c r="B14" s="23"/>
      <c r="C14" s="165" t="s">
        <v>21</v>
      </c>
      <c r="D14" s="23">
        <v>617127.3</v>
      </c>
    </row>
    <row r="15" ht="18.75" customHeight="1" spans="1:4">
      <c r="A15" s="166" t="s">
        <v>22</v>
      </c>
      <c r="B15" s="23"/>
      <c r="C15" s="165" t="s">
        <v>23</v>
      </c>
      <c r="D15" s="23">
        <v>375906.51</v>
      </c>
    </row>
    <row r="16" ht="18.75" customHeight="1" spans="1:4">
      <c r="A16" s="166" t="s">
        <v>24</v>
      </c>
      <c r="B16" s="23"/>
      <c r="C16" s="166" t="s">
        <v>25</v>
      </c>
      <c r="D16" s="23"/>
    </row>
    <row r="17" ht="18.75" customHeight="1" spans="1:4">
      <c r="A17" s="166" t="s">
        <v>26</v>
      </c>
      <c r="B17" s="23"/>
      <c r="C17" s="166" t="s">
        <v>27</v>
      </c>
      <c r="D17" s="23"/>
    </row>
    <row r="18" ht="18.75" customHeight="1" spans="1:4">
      <c r="A18" s="167" t="s">
        <v>26</v>
      </c>
      <c r="B18" s="23"/>
      <c r="C18" s="165" t="s">
        <v>28</v>
      </c>
      <c r="D18" s="23"/>
    </row>
    <row r="19" ht="18.75" customHeight="1" spans="1:4">
      <c r="A19" s="167" t="s">
        <v>26</v>
      </c>
      <c r="B19" s="23"/>
      <c r="C19" s="165" t="s">
        <v>29</v>
      </c>
      <c r="D19" s="23"/>
    </row>
    <row r="20" ht="18.75" customHeight="1" spans="1:4">
      <c r="A20" s="167" t="s">
        <v>26</v>
      </c>
      <c r="B20" s="23"/>
      <c r="C20" s="165" t="s">
        <v>30</v>
      </c>
      <c r="D20" s="23"/>
    </row>
    <row r="21" ht="18.75" customHeight="1" spans="1:4">
      <c r="A21" s="167" t="s">
        <v>26</v>
      </c>
      <c r="B21" s="23"/>
      <c r="C21" s="165" t="s">
        <v>31</v>
      </c>
      <c r="D21" s="23"/>
    </row>
    <row r="22" ht="18.75" customHeight="1" spans="1:4">
      <c r="A22" s="167" t="s">
        <v>26</v>
      </c>
      <c r="B22" s="23"/>
      <c r="C22" s="165" t="s">
        <v>32</v>
      </c>
      <c r="D22" s="23"/>
    </row>
    <row r="23" ht="18.75" customHeight="1" spans="1:4">
      <c r="A23" s="167" t="s">
        <v>26</v>
      </c>
      <c r="B23" s="23"/>
      <c r="C23" s="165" t="s">
        <v>33</v>
      </c>
      <c r="D23" s="23"/>
    </row>
    <row r="24" ht="18.75" customHeight="1" spans="1:4">
      <c r="A24" s="167" t="s">
        <v>26</v>
      </c>
      <c r="B24" s="23"/>
      <c r="C24" s="165" t="s">
        <v>34</v>
      </c>
      <c r="D24" s="23"/>
    </row>
    <row r="25" ht="18.75" customHeight="1" spans="1:4">
      <c r="A25" s="167" t="s">
        <v>26</v>
      </c>
      <c r="B25" s="23"/>
      <c r="C25" s="165" t="s">
        <v>35</v>
      </c>
      <c r="D25" s="23">
        <v>424620</v>
      </c>
    </row>
    <row r="26" ht="18.75" customHeight="1" spans="1:4">
      <c r="A26" s="167" t="s">
        <v>26</v>
      </c>
      <c r="B26" s="23"/>
      <c r="C26" s="165" t="s">
        <v>36</v>
      </c>
      <c r="D26" s="23"/>
    </row>
    <row r="27" ht="18.75" customHeight="1" spans="1:4">
      <c r="A27" s="167" t="s">
        <v>26</v>
      </c>
      <c r="B27" s="23"/>
      <c r="C27" s="165" t="s">
        <v>37</v>
      </c>
      <c r="D27" s="23"/>
    </row>
    <row r="28" ht="18.75" customHeight="1" spans="1:4">
      <c r="A28" s="167" t="s">
        <v>26</v>
      </c>
      <c r="B28" s="23"/>
      <c r="C28" s="165" t="s">
        <v>38</v>
      </c>
      <c r="D28" s="23"/>
    </row>
    <row r="29" ht="18.75" customHeight="1" spans="1:4">
      <c r="A29" s="167" t="s">
        <v>26</v>
      </c>
      <c r="B29" s="23"/>
      <c r="C29" s="165" t="s">
        <v>39</v>
      </c>
      <c r="D29" s="23"/>
    </row>
    <row r="30" ht="18.75" customHeight="1" spans="1:4">
      <c r="A30" s="168" t="s">
        <v>26</v>
      </c>
      <c r="B30" s="23"/>
      <c r="C30" s="166" t="s">
        <v>40</v>
      </c>
      <c r="D30" s="23"/>
    </row>
    <row r="31" ht="18.75" customHeight="1" spans="1:4">
      <c r="A31" s="168" t="s">
        <v>26</v>
      </c>
      <c r="B31" s="23"/>
      <c r="C31" s="166" t="s">
        <v>41</v>
      </c>
      <c r="D31" s="23"/>
    </row>
    <row r="32" ht="18.75" customHeight="1" spans="1:4">
      <c r="A32" s="168" t="s">
        <v>26</v>
      </c>
      <c r="B32" s="23"/>
      <c r="C32" s="166" t="s">
        <v>42</v>
      </c>
      <c r="D32" s="23"/>
    </row>
    <row r="33" ht="18.75" customHeight="1" spans="1:4">
      <c r="A33" s="207"/>
      <c r="B33" s="169"/>
      <c r="C33" s="166" t="s">
        <v>43</v>
      </c>
      <c r="D33" s="23"/>
    </row>
    <row r="34" ht="18.75" customHeight="1" spans="1:4">
      <c r="A34" s="207" t="s">
        <v>44</v>
      </c>
      <c r="B34" s="169">
        <f>SUM(B7:B11)</f>
        <v>6259490.11</v>
      </c>
      <c r="C34" s="208" t="s">
        <v>45</v>
      </c>
      <c r="D34" s="169">
        <v>6453501.11</v>
      </c>
    </row>
    <row r="35" ht="18.75" customHeight="1" spans="1:4">
      <c r="A35" s="209" t="s">
        <v>46</v>
      </c>
      <c r="B35" s="23">
        <v>194011</v>
      </c>
      <c r="C35" s="132" t="s">
        <v>47</v>
      </c>
      <c r="D35" s="23"/>
    </row>
    <row r="36" ht="18.75" customHeight="1" spans="1:4">
      <c r="A36" s="209" t="s">
        <v>48</v>
      </c>
      <c r="B36" s="23">
        <v>194011</v>
      </c>
      <c r="C36" s="132" t="s">
        <v>48</v>
      </c>
      <c r="D36" s="23"/>
    </row>
    <row r="37" ht="18.75" customHeight="1" spans="1:4">
      <c r="A37" s="209" t="s">
        <v>49</v>
      </c>
      <c r="B37" s="23">
        <f>B35-B36</f>
        <v>0</v>
      </c>
      <c r="C37" s="132" t="s">
        <v>50</v>
      </c>
      <c r="D37" s="23"/>
    </row>
    <row r="38" ht="18.75" customHeight="1" spans="1:4">
      <c r="A38" s="210" t="s">
        <v>51</v>
      </c>
      <c r="B38" s="169">
        <f t="shared" ref="B38:D38" si="0">B34+B35</f>
        <v>6453501.11</v>
      </c>
      <c r="C38" s="208" t="s">
        <v>52</v>
      </c>
      <c r="D38" s="169">
        <f t="shared" si="0"/>
        <v>6453501.11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showZeros="0" workbookViewId="0">
      <selection activeCell="I44" sqref="I44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ht="15" customHeight="1" spans="10:19">
      <c r="J1" s="197"/>
      <c r="O1" s="68"/>
      <c r="P1" s="68"/>
      <c r="Q1" s="68"/>
      <c r="R1" s="68"/>
      <c r="S1" s="36" t="s">
        <v>53</v>
      </c>
    </row>
    <row r="2" ht="57.75" customHeight="1" spans="1:19">
      <c r="A2" s="128" t="str">
        <f>"2025"&amp;"年部门收入预算表"</f>
        <v>2025年部门收入预算表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98"/>
      <c r="P2" s="198"/>
      <c r="Q2" s="198"/>
      <c r="R2" s="198"/>
      <c r="S2" s="198"/>
    </row>
    <row r="3" ht="18.75" customHeight="1" spans="1:19">
      <c r="A3" s="39" t="str">
        <f>"单位名称："&amp;"临沧市临翔区青华幼儿园"</f>
        <v>单位名称：临沧市临翔区青华幼儿园</v>
      </c>
      <c r="B3" s="94"/>
      <c r="C3" s="94"/>
      <c r="D3" s="94"/>
      <c r="E3" s="94"/>
      <c r="F3" s="94"/>
      <c r="G3" s="94"/>
      <c r="H3" s="94"/>
      <c r="I3" s="94"/>
      <c r="J3" s="72"/>
      <c r="K3" s="94"/>
      <c r="L3" s="94"/>
      <c r="M3" s="94"/>
      <c r="N3" s="94"/>
      <c r="O3" s="72"/>
      <c r="P3" s="72"/>
      <c r="Q3" s="72"/>
      <c r="R3" s="72"/>
      <c r="S3" s="36" t="s">
        <v>1</v>
      </c>
    </row>
    <row r="4" ht="18.75" customHeight="1" spans="1:19">
      <c r="A4" s="183" t="s">
        <v>54</v>
      </c>
      <c r="B4" s="184" t="s">
        <v>55</v>
      </c>
      <c r="C4" s="184" t="s">
        <v>56</v>
      </c>
      <c r="D4" s="185" t="s">
        <v>57</v>
      </c>
      <c r="E4" s="186"/>
      <c r="F4" s="186"/>
      <c r="G4" s="186"/>
      <c r="H4" s="186"/>
      <c r="I4" s="186"/>
      <c r="J4" s="199"/>
      <c r="K4" s="186"/>
      <c r="L4" s="186"/>
      <c r="M4" s="186"/>
      <c r="N4" s="200"/>
      <c r="O4" s="185" t="s">
        <v>46</v>
      </c>
      <c r="P4" s="185"/>
      <c r="Q4" s="185"/>
      <c r="R4" s="185"/>
      <c r="S4" s="203"/>
    </row>
    <row r="5" ht="18.75" customHeight="1" spans="1:19">
      <c r="A5" s="187"/>
      <c r="B5" s="188"/>
      <c r="C5" s="188"/>
      <c r="D5" s="189" t="s">
        <v>58</v>
      </c>
      <c r="E5" s="189" t="s">
        <v>59</v>
      </c>
      <c r="F5" s="189" t="s">
        <v>60</v>
      </c>
      <c r="G5" s="189" t="s">
        <v>61</v>
      </c>
      <c r="H5" s="189" t="s">
        <v>62</v>
      </c>
      <c r="I5" s="201" t="s">
        <v>63</v>
      </c>
      <c r="J5" s="201"/>
      <c r="K5" s="201"/>
      <c r="L5" s="201"/>
      <c r="M5" s="201"/>
      <c r="N5" s="192"/>
      <c r="O5" s="189" t="s">
        <v>58</v>
      </c>
      <c r="P5" s="189" t="s">
        <v>59</v>
      </c>
      <c r="Q5" s="189" t="s">
        <v>60</v>
      </c>
      <c r="R5" s="189" t="s">
        <v>61</v>
      </c>
      <c r="S5" s="189" t="s">
        <v>64</v>
      </c>
    </row>
    <row r="6" ht="18.75" customHeight="1" spans="1:19">
      <c r="A6" s="190"/>
      <c r="B6" s="191"/>
      <c r="C6" s="191"/>
      <c r="D6" s="192"/>
      <c r="E6" s="192"/>
      <c r="F6" s="192"/>
      <c r="G6" s="192"/>
      <c r="H6" s="192"/>
      <c r="I6" s="191" t="s">
        <v>58</v>
      </c>
      <c r="J6" s="191" t="s">
        <v>65</v>
      </c>
      <c r="K6" s="191" t="s">
        <v>66</v>
      </c>
      <c r="L6" s="191" t="s">
        <v>67</v>
      </c>
      <c r="M6" s="191" t="s">
        <v>68</v>
      </c>
      <c r="N6" s="191" t="s">
        <v>69</v>
      </c>
      <c r="O6" s="202"/>
      <c r="P6" s="202"/>
      <c r="Q6" s="202"/>
      <c r="R6" s="202"/>
      <c r="S6" s="192"/>
    </row>
    <row r="7" ht="18.75" customHeight="1" spans="1:19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</row>
    <row r="8" ht="18.75" customHeight="1" spans="1:19">
      <c r="A8" s="193" t="s">
        <v>70</v>
      </c>
      <c r="B8" s="194" t="s">
        <v>71</v>
      </c>
      <c r="C8" s="23">
        <v>6453501.11</v>
      </c>
      <c r="D8" s="23">
        <v>6259490.11</v>
      </c>
      <c r="E8" s="23">
        <v>6259490.11</v>
      </c>
      <c r="F8" s="23"/>
      <c r="G8" s="23"/>
      <c r="H8" s="23"/>
      <c r="I8" s="23"/>
      <c r="J8" s="23"/>
      <c r="K8" s="23"/>
      <c r="L8" s="23"/>
      <c r="M8" s="23"/>
      <c r="N8" s="23"/>
      <c r="O8" s="23">
        <v>194011</v>
      </c>
      <c r="P8" s="23">
        <v>194011</v>
      </c>
      <c r="Q8" s="23"/>
      <c r="R8" s="23"/>
      <c r="S8" s="23"/>
    </row>
    <row r="9" ht="18.75" customHeight="1" spans="1:19">
      <c r="A9" s="195" t="s">
        <v>56</v>
      </c>
      <c r="B9" s="196"/>
      <c r="C9" s="23">
        <v>6453501.11</v>
      </c>
      <c r="D9" s="23">
        <v>6259490.11</v>
      </c>
      <c r="E9" s="23">
        <v>6259490.11</v>
      </c>
      <c r="F9" s="23"/>
      <c r="G9" s="23"/>
      <c r="H9" s="23"/>
      <c r="I9" s="23"/>
      <c r="J9" s="23"/>
      <c r="K9" s="23"/>
      <c r="L9" s="23"/>
      <c r="M9" s="23"/>
      <c r="N9" s="23"/>
      <c r="O9" s="23">
        <v>194011</v>
      </c>
      <c r="P9" s="23">
        <v>194011</v>
      </c>
      <c r="Q9" s="23"/>
      <c r="R9" s="23"/>
      <c r="S9" s="23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4"/>
  <sheetViews>
    <sheetView showZeros="0" workbookViewId="0">
      <selection activeCell="A9" sqref="$A9:$XFD9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ht="15" customHeight="1" spans="1:15">
      <c r="A1" s="1"/>
      <c r="B1" s="1"/>
      <c r="C1" s="1"/>
      <c r="D1" s="171"/>
      <c r="E1" s="1"/>
      <c r="F1" s="1"/>
      <c r="G1" s="1"/>
      <c r="H1" s="171"/>
      <c r="I1" s="1"/>
      <c r="J1" s="171"/>
      <c r="K1" s="1"/>
      <c r="L1" s="1"/>
      <c r="M1" s="1"/>
      <c r="N1" s="1"/>
      <c r="O1" s="37" t="s">
        <v>72</v>
      </c>
    </row>
    <row r="2" ht="42" customHeight="1" spans="1:15">
      <c r="A2" s="5" t="str">
        <f>"2025"&amp;"年部门支出预算表"</f>
        <v>2025年部门支出预算表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</row>
    <row r="3" ht="18.75" customHeight="1" spans="1:15">
      <c r="A3" s="173" t="str">
        <f>"单位名称："&amp;"临沧市临翔区青华幼儿园"</f>
        <v>单位名称：临沧市临翔区青华幼儿园</v>
      </c>
      <c r="B3" s="174"/>
      <c r="C3" s="63"/>
      <c r="D3" s="28"/>
      <c r="E3" s="63"/>
      <c r="F3" s="63"/>
      <c r="G3" s="63"/>
      <c r="H3" s="28"/>
      <c r="I3" s="63"/>
      <c r="J3" s="28"/>
      <c r="K3" s="63"/>
      <c r="L3" s="63"/>
      <c r="M3" s="181"/>
      <c r="N3" s="181"/>
      <c r="O3" s="37" t="s">
        <v>1</v>
      </c>
    </row>
    <row r="4" ht="18.75" customHeight="1" spans="1:15">
      <c r="A4" s="10" t="s">
        <v>73</v>
      </c>
      <c r="B4" s="10" t="s">
        <v>74</v>
      </c>
      <c r="C4" s="10" t="s">
        <v>56</v>
      </c>
      <c r="D4" s="12" t="s">
        <v>59</v>
      </c>
      <c r="E4" s="75" t="s">
        <v>75</v>
      </c>
      <c r="F4" s="137" t="s">
        <v>76</v>
      </c>
      <c r="G4" s="10" t="s">
        <v>60</v>
      </c>
      <c r="H4" s="10" t="s">
        <v>61</v>
      </c>
      <c r="I4" s="10" t="s">
        <v>77</v>
      </c>
      <c r="J4" s="12" t="s">
        <v>78</v>
      </c>
      <c r="K4" s="13"/>
      <c r="L4" s="13"/>
      <c r="M4" s="13"/>
      <c r="N4" s="13"/>
      <c r="O4" s="14"/>
    </row>
    <row r="5" ht="30" customHeight="1" spans="1:15">
      <c r="A5" s="18"/>
      <c r="B5" s="18"/>
      <c r="C5" s="18"/>
      <c r="D5" s="67" t="s">
        <v>58</v>
      </c>
      <c r="E5" s="93" t="s">
        <v>75</v>
      </c>
      <c r="F5" s="93" t="s">
        <v>76</v>
      </c>
      <c r="G5" s="18"/>
      <c r="H5" s="18"/>
      <c r="I5" s="18"/>
      <c r="J5" s="67" t="s">
        <v>58</v>
      </c>
      <c r="K5" s="44" t="s">
        <v>79</v>
      </c>
      <c r="L5" s="44" t="s">
        <v>80</v>
      </c>
      <c r="M5" s="44" t="s">
        <v>81</v>
      </c>
      <c r="N5" s="44" t="s">
        <v>82</v>
      </c>
      <c r="O5" s="44" t="s">
        <v>83</v>
      </c>
    </row>
    <row r="6" ht="18.75" customHeight="1" spans="1:15">
      <c r="A6" s="117">
        <v>1</v>
      </c>
      <c r="B6" s="117">
        <v>2</v>
      </c>
      <c r="C6" s="67">
        <v>3</v>
      </c>
      <c r="D6" s="67">
        <v>4</v>
      </c>
      <c r="E6" s="67">
        <v>5</v>
      </c>
      <c r="F6" s="67">
        <v>6</v>
      </c>
      <c r="G6" s="67">
        <v>7</v>
      </c>
      <c r="H6" s="67">
        <v>8</v>
      </c>
      <c r="I6" s="67">
        <v>9</v>
      </c>
      <c r="J6" s="67">
        <v>10</v>
      </c>
      <c r="K6" s="67">
        <v>11</v>
      </c>
      <c r="L6" s="67">
        <v>12</v>
      </c>
      <c r="M6" s="67">
        <v>13</v>
      </c>
      <c r="N6" s="67">
        <v>14</v>
      </c>
      <c r="O6" s="67">
        <v>15</v>
      </c>
    </row>
    <row r="7" ht="18.75" customHeight="1" spans="1:15">
      <c r="A7" s="132" t="s">
        <v>84</v>
      </c>
      <c r="B7" s="160" t="s">
        <v>85</v>
      </c>
      <c r="C7" s="23">
        <v>5035847.3</v>
      </c>
      <c r="D7" s="23">
        <v>5035847.3</v>
      </c>
      <c r="E7" s="23">
        <v>4321836.3</v>
      </c>
      <c r="F7" s="23">
        <v>714011</v>
      </c>
      <c r="G7" s="23"/>
      <c r="H7" s="23"/>
      <c r="I7" s="23"/>
      <c r="J7" s="23"/>
      <c r="K7" s="23"/>
      <c r="L7" s="23"/>
      <c r="M7" s="23"/>
      <c r="N7" s="23"/>
      <c r="O7" s="23"/>
    </row>
    <row r="8" ht="18.75" customHeight="1" spans="1:15">
      <c r="A8" s="175" t="s">
        <v>86</v>
      </c>
      <c r="B8" s="211" t="s">
        <v>87</v>
      </c>
      <c r="C8" s="23">
        <v>5035847.3</v>
      </c>
      <c r="D8" s="23">
        <v>5035847.3</v>
      </c>
      <c r="E8" s="23">
        <v>4321836.3</v>
      </c>
      <c r="F8" s="23">
        <v>714011</v>
      </c>
      <c r="G8" s="23"/>
      <c r="H8" s="23"/>
      <c r="I8" s="23"/>
      <c r="J8" s="23"/>
      <c r="K8" s="23"/>
      <c r="L8" s="23"/>
      <c r="M8" s="23"/>
      <c r="N8" s="23"/>
      <c r="O8" s="23"/>
    </row>
    <row r="9" ht="18.75" customHeight="1" spans="1:15">
      <c r="A9" s="177" t="s">
        <v>88</v>
      </c>
      <c r="B9" s="212" t="s">
        <v>89</v>
      </c>
      <c r="C9" s="23">
        <v>5035847.3</v>
      </c>
      <c r="D9" s="23">
        <v>5035847.3</v>
      </c>
      <c r="E9" s="23">
        <v>4321836.3</v>
      </c>
      <c r="F9" s="23">
        <v>714011</v>
      </c>
      <c r="G9" s="23"/>
      <c r="H9" s="23"/>
      <c r="I9" s="23"/>
      <c r="J9" s="23"/>
      <c r="K9" s="23"/>
      <c r="L9" s="23"/>
      <c r="M9" s="23"/>
      <c r="N9" s="23"/>
      <c r="O9" s="23"/>
    </row>
    <row r="10" ht="18.75" customHeight="1" spans="1:15">
      <c r="A10" s="132" t="s">
        <v>90</v>
      </c>
      <c r="B10" s="160" t="s">
        <v>91</v>
      </c>
      <c r="C10" s="23">
        <v>617127.3</v>
      </c>
      <c r="D10" s="23">
        <v>617127.3</v>
      </c>
      <c r="E10" s="23">
        <v>617127.3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</row>
    <row r="11" ht="18.75" customHeight="1" spans="1:15">
      <c r="A11" s="175" t="s">
        <v>92</v>
      </c>
      <c r="B11" s="211" t="s">
        <v>93</v>
      </c>
      <c r="C11" s="23">
        <v>592357.8</v>
      </c>
      <c r="D11" s="23">
        <v>592357.8</v>
      </c>
      <c r="E11" s="23">
        <v>592357.8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177" t="s">
        <v>94</v>
      </c>
      <c r="B12" s="212" t="s">
        <v>95</v>
      </c>
      <c r="C12" s="23">
        <v>26197.8</v>
      </c>
      <c r="D12" s="23">
        <v>26197.8</v>
      </c>
      <c r="E12" s="23">
        <v>26197.8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177" t="s">
        <v>96</v>
      </c>
      <c r="B13" s="212" t="s">
        <v>97</v>
      </c>
      <c r="C13" s="23">
        <v>566160</v>
      </c>
      <c r="D13" s="23">
        <v>566160</v>
      </c>
      <c r="E13" s="23">
        <v>566160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175" t="s">
        <v>98</v>
      </c>
      <c r="B14" s="211" t="s">
        <v>99</v>
      </c>
      <c r="C14" s="23">
        <v>24769.5</v>
      </c>
      <c r="D14" s="23">
        <v>24769.5</v>
      </c>
      <c r="E14" s="23">
        <v>24769.5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177" t="s">
        <v>100</v>
      </c>
      <c r="B15" s="212" t="s">
        <v>99</v>
      </c>
      <c r="C15" s="23">
        <v>24769.5</v>
      </c>
      <c r="D15" s="23">
        <v>24769.5</v>
      </c>
      <c r="E15" s="23">
        <v>24769.5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132" t="s">
        <v>101</v>
      </c>
      <c r="B16" s="160" t="s">
        <v>102</v>
      </c>
      <c r="C16" s="23">
        <v>375906.51</v>
      </c>
      <c r="D16" s="23">
        <v>375906.51</v>
      </c>
      <c r="E16" s="23">
        <v>375906.51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175" t="s">
        <v>103</v>
      </c>
      <c r="B17" s="211" t="s">
        <v>104</v>
      </c>
      <c r="C17" s="23">
        <v>375906.51</v>
      </c>
      <c r="D17" s="23">
        <v>375906.51</v>
      </c>
      <c r="E17" s="23">
        <v>375906.51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177" t="s">
        <v>105</v>
      </c>
      <c r="B18" s="212" t="s">
        <v>106</v>
      </c>
      <c r="C18" s="23">
        <v>251233.5</v>
      </c>
      <c r="D18" s="23">
        <v>251233.5</v>
      </c>
      <c r="E18" s="23">
        <v>251233.5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177" t="s">
        <v>107</v>
      </c>
      <c r="B19" s="212" t="s">
        <v>108</v>
      </c>
      <c r="C19" s="23">
        <v>108932.01</v>
      </c>
      <c r="D19" s="23">
        <v>108932.01</v>
      </c>
      <c r="E19" s="23">
        <v>108932.01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177" t="s">
        <v>109</v>
      </c>
      <c r="B20" s="212" t="s">
        <v>110</v>
      </c>
      <c r="C20" s="23">
        <v>15741</v>
      </c>
      <c r="D20" s="23">
        <v>15741</v>
      </c>
      <c r="E20" s="23">
        <v>15741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132" t="s">
        <v>111</v>
      </c>
      <c r="B21" s="160" t="s">
        <v>112</v>
      </c>
      <c r="C21" s="23">
        <v>424620</v>
      </c>
      <c r="D21" s="23">
        <v>424620</v>
      </c>
      <c r="E21" s="23">
        <v>424620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175" t="s">
        <v>113</v>
      </c>
      <c r="B22" s="211" t="s">
        <v>114</v>
      </c>
      <c r="C22" s="23">
        <v>424620</v>
      </c>
      <c r="D22" s="23">
        <v>424620</v>
      </c>
      <c r="E22" s="23">
        <v>424620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177" t="s">
        <v>115</v>
      </c>
      <c r="B23" s="212" t="s">
        <v>116</v>
      </c>
      <c r="C23" s="23">
        <v>424620</v>
      </c>
      <c r="D23" s="23">
        <v>424620</v>
      </c>
      <c r="E23" s="23">
        <v>424620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ht="18.75" customHeight="1" spans="1:15">
      <c r="A24" s="179" t="s">
        <v>117</v>
      </c>
      <c r="B24" s="180" t="s">
        <v>117</v>
      </c>
      <c r="C24" s="23">
        <v>6453501.11</v>
      </c>
      <c r="D24" s="23">
        <v>6453501.11</v>
      </c>
      <c r="E24" s="23">
        <v>5739490.11</v>
      </c>
      <c r="F24" s="23">
        <v>714011</v>
      </c>
      <c r="G24" s="23"/>
      <c r="H24" s="23"/>
      <c r="I24" s="23"/>
      <c r="J24" s="23"/>
      <c r="K24" s="23"/>
      <c r="L24" s="23"/>
      <c r="M24" s="23"/>
      <c r="N24" s="23"/>
      <c r="O24" s="23"/>
    </row>
  </sheetData>
  <mergeCells count="11">
    <mergeCell ref="A2:O2"/>
    <mergeCell ref="A3:L3"/>
    <mergeCell ref="D4:F4"/>
    <mergeCell ref="J4:O4"/>
    <mergeCell ref="A24:B24"/>
    <mergeCell ref="A4:A5"/>
    <mergeCell ref="B4:B5"/>
    <mergeCell ref="C4:C5"/>
    <mergeCell ref="G4:G5"/>
    <mergeCell ref="H4:H5"/>
    <mergeCell ref="I4:I5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Zeros="0" workbookViewId="0">
      <selection activeCell="I44" sqref="I44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ht="15" customHeight="1" spans="1:4">
      <c r="A1" s="1"/>
      <c r="B1" s="1"/>
      <c r="C1" s="1"/>
      <c r="D1" s="37" t="s">
        <v>118</v>
      </c>
    </row>
    <row r="2" ht="36" customHeight="1" spans="1:4">
      <c r="A2" s="5" t="str">
        <f>"2025"&amp;"年部门财政拨款收支预算总表"</f>
        <v>2025年部门财政拨款收支预算总表</v>
      </c>
      <c r="B2" s="158"/>
      <c r="C2" s="158"/>
      <c r="D2" s="158"/>
    </row>
    <row r="3" ht="18.75" customHeight="1" spans="1:4">
      <c r="A3" s="7" t="str">
        <f>"单位名称："&amp;"临沧市临翔区青华幼儿园"</f>
        <v>单位名称：临沧市临翔区青华幼儿园</v>
      </c>
      <c r="B3" s="159"/>
      <c r="C3" s="159"/>
      <c r="D3" s="37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29" t="s">
        <v>4</v>
      </c>
      <c r="B5" s="107" t="str">
        <f>"2025"&amp;"年预算数"</f>
        <v>2025年预算数</v>
      </c>
      <c r="C5" s="29" t="s">
        <v>119</v>
      </c>
      <c r="D5" s="107" t="str">
        <f>"2025"&amp;"年预算数"</f>
        <v>2025年预算数</v>
      </c>
    </row>
    <row r="6" ht="18.75" customHeight="1" spans="1:4">
      <c r="A6" s="31"/>
      <c r="B6" s="18"/>
      <c r="C6" s="31"/>
      <c r="D6" s="18"/>
    </row>
    <row r="7" ht="18.75" customHeight="1" spans="1:4">
      <c r="A7" s="160" t="s">
        <v>120</v>
      </c>
      <c r="B7" s="23">
        <v>6259490.11</v>
      </c>
      <c r="C7" s="22" t="s">
        <v>121</v>
      </c>
      <c r="D7" s="23">
        <v>6453501.11</v>
      </c>
    </row>
    <row r="8" ht="18.75" customHeight="1" spans="1:4">
      <c r="A8" s="161" t="s">
        <v>122</v>
      </c>
      <c r="B8" s="23">
        <v>6259490.11</v>
      </c>
      <c r="C8" s="22" t="s">
        <v>123</v>
      </c>
      <c r="D8" s="23"/>
    </row>
    <row r="9" ht="18.75" customHeight="1" spans="1:4">
      <c r="A9" s="161" t="s">
        <v>124</v>
      </c>
      <c r="B9" s="23"/>
      <c r="C9" s="22" t="s">
        <v>125</v>
      </c>
      <c r="D9" s="23"/>
    </row>
    <row r="10" ht="18.75" customHeight="1" spans="1:4">
      <c r="A10" s="161" t="s">
        <v>126</v>
      </c>
      <c r="B10" s="23"/>
      <c r="C10" s="22" t="s">
        <v>127</v>
      </c>
      <c r="D10" s="23"/>
    </row>
    <row r="11" ht="18.75" customHeight="1" spans="1:4">
      <c r="A11" s="162" t="s">
        <v>128</v>
      </c>
      <c r="B11" s="23">
        <v>194011</v>
      </c>
      <c r="C11" s="163" t="s">
        <v>129</v>
      </c>
      <c r="D11" s="23"/>
    </row>
    <row r="12" ht="18.75" customHeight="1" spans="1:4">
      <c r="A12" s="164" t="s">
        <v>122</v>
      </c>
      <c r="B12" s="23">
        <v>194011</v>
      </c>
      <c r="C12" s="165" t="s">
        <v>130</v>
      </c>
      <c r="D12" s="23">
        <v>5035847.3</v>
      </c>
    </row>
    <row r="13" ht="18.75" customHeight="1" spans="1:4">
      <c r="A13" s="164" t="s">
        <v>124</v>
      </c>
      <c r="B13" s="23"/>
      <c r="C13" s="165" t="s">
        <v>131</v>
      </c>
      <c r="D13" s="23"/>
    </row>
    <row r="14" ht="18.75" customHeight="1" spans="1:4">
      <c r="A14" s="164" t="s">
        <v>126</v>
      </c>
      <c r="B14" s="23"/>
      <c r="C14" s="165" t="s">
        <v>132</v>
      </c>
      <c r="D14" s="23"/>
    </row>
    <row r="15" ht="18.75" customHeight="1" spans="1:4">
      <c r="A15" s="164" t="s">
        <v>26</v>
      </c>
      <c r="B15" s="23"/>
      <c r="C15" s="165" t="s">
        <v>133</v>
      </c>
      <c r="D15" s="23">
        <v>617127.3</v>
      </c>
    </row>
    <row r="16" ht="18.75" customHeight="1" spans="1:4">
      <c r="A16" s="164" t="s">
        <v>26</v>
      </c>
      <c r="B16" s="23" t="s">
        <v>26</v>
      </c>
      <c r="C16" s="165" t="s">
        <v>134</v>
      </c>
      <c r="D16" s="23">
        <v>375906.51</v>
      </c>
    </row>
    <row r="17" ht="18.75" customHeight="1" spans="1:4">
      <c r="A17" s="166" t="s">
        <v>26</v>
      </c>
      <c r="B17" s="23" t="s">
        <v>26</v>
      </c>
      <c r="C17" s="165" t="s">
        <v>135</v>
      </c>
      <c r="D17" s="23"/>
    </row>
    <row r="18" ht="18.75" customHeight="1" spans="1:4">
      <c r="A18" s="166" t="s">
        <v>26</v>
      </c>
      <c r="B18" s="23" t="s">
        <v>26</v>
      </c>
      <c r="C18" s="165" t="s">
        <v>136</v>
      </c>
      <c r="D18" s="23"/>
    </row>
    <row r="19" ht="18.75" customHeight="1" spans="1:4">
      <c r="A19" s="167" t="s">
        <v>26</v>
      </c>
      <c r="B19" s="23" t="s">
        <v>26</v>
      </c>
      <c r="C19" s="165" t="s">
        <v>137</v>
      </c>
      <c r="D19" s="23"/>
    </row>
    <row r="20" ht="18.75" customHeight="1" spans="1:4">
      <c r="A20" s="167" t="s">
        <v>26</v>
      </c>
      <c r="B20" s="23" t="s">
        <v>26</v>
      </c>
      <c r="C20" s="165" t="s">
        <v>138</v>
      </c>
      <c r="D20" s="23"/>
    </row>
    <row r="21" ht="18.75" customHeight="1" spans="1:4">
      <c r="A21" s="167" t="s">
        <v>26</v>
      </c>
      <c r="B21" s="23" t="s">
        <v>26</v>
      </c>
      <c r="C21" s="165" t="s">
        <v>139</v>
      </c>
      <c r="D21" s="23"/>
    </row>
    <row r="22" ht="18.75" customHeight="1" spans="1:4">
      <c r="A22" s="167" t="s">
        <v>26</v>
      </c>
      <c r="B22" s="23" t="s">
        <v>26</v>
      </c>
      <c r="C22" s="165" t="s">
        <v>140</v>
      </c>
      <c r="D22" s="23"/>
    </row>
    <row r="23" ht="18.75" customHeight="1" spans="1:4">
      <c r="A23" s="167" t="s">
        <v>26</v>
      </c>
      <c r="B23" s="23" t="s">
        <v>26</v>
      </c>
      <c r="C23" s="165" t="s">
        <v>141</v>
      </c>
      <c r="D23" s="23"/>
    </row>
    <row r="24" ht="18.75" customHeight="1" spans="1:4">
      <c r="A24" s="167" t="s">
        <v>26</v>
      </c>
      <c r="B24" s="23" t="s">
        <v>26</v>
      </c>
      <c r="C24" s="165" t="s">
        <v>142</v>
      </c>
      <c r="D24" s="23"/>
    </row>
    <row r="25" ht="18.75" customHeight="1" spans="1:4">
      <c r="A25" s="167" t="s">
        <v>26</v>
      </c>
      <c r="B25" s="23" t="s">
        <v>26</v>
      </c>
      <c r="C25" s="165" t="s">
        <v>143</v>
      </c>
      <c r="D25" s="23"/>
    </row>
    <row r="26" ht="18.75" customHeight="1" spans="1:4">
      <c r="A26" s="167" t="s">
        <v>26</v>
      </c>
      <c r="B26" s="23" t="s">
        <v>26</v>
      </c>
      <c r="C26" s="165" t="s">
        <v>144</v>
      </c>
      <c r="D26" s="23">
        <v>424620</v>
      </c>
    </row>
    <row r="27" ht="18.75" customHeight="1" spans="1:4">
      <c r="A27" s="167" t="s">
        <v>26</v>
      </c>
      <c r="B27" s="23" t="s">
        <v>26</v>
      </c>
      <c r="C27" s="165" t="s">
        <v>145</v>
      </c>
      <c r="D27" s="23"/>
    </row>
    <row r="28" ht="18.75" customHeight="1" spans="1:4">
      <c r="A28" s="167" t="s">
        <v>26</v>
      </c>
      <c r="B28" s="23" t="s">
        <v>26</v>
      </c>
      <c r="C28" s="165" t="s">
        <v>146</v>
      </c>
      <c r="D28" s="23"/>
    </row>
    <row r="29" ht="18.75" customHeight="1" spans="1:4">
      <c r="A29" s="167" t="s">
        <v>26</v>
      </c>
      <c r="B29" s="23" t="s">
        <v>26</v>
      </c>
      <c r="C29" s="165" t="s">
        <v>147</v>
      </c>
      <c r="D29" s="23"/>
    </row>
    <row r="30" ht="18.75" customHeight="1" spans="1:4">
      <c r="A30" s="167" t="s">
        <v>26</v>
      </c>
      <c r="B30" s="23" t="s">
        <v>26</v>
      </c>
      <c r="C30" s="165" t="s">
        <v>148</v>
      </c>
      <c r="D30" s="23"/>
    </row>
    <row r="31" ht="18.75" customHeight="1" spans="1:4">
      <c r="A31" s="168" t="s">
        <v>26</v>
      </c>
      <c r="B31" s="23" t="s">
        <v>26</v>
      </c>
      <c r="C31" s="165" t="s">
        <v>149</v>
      </c>
      <c r="D31" s="23"/>
    </row>
    <row r="32" ht="18.75" customHeight="1" spans="1:4">
      <c r="A32" s="168" t="s">
        <v>26</v>
      </c>
      <c r="B32" s="23" t="s">
        <v>26</v>
      </c>
      <c r="C32" s="165" t="s">
        <v>150</v>
      </c>
      <c r="D32" s="23"/>
    </row>
    <row r="33" ht="18.75" customHeight="1" spans="1:4">
      <c r="A33" s="168" t="s">
        <v>26</v>
      </c>
      <c r="B33" s="23" t="s">
        <v>26</v>
      </c>
      <c r="C33" s="165" t="s">
        <v>151</v>
      </c>
      <c r="D33" s="23"/>
    </row>
    <row r="34" ht="18.75" customHeight="1" spans="1:4">
      <c r="A34" s="168"/>
      <c r="B34" s="23"/>
      <c r="C34" s="165" t="s">
        <v>152</v>
      </c>
      <c r="D34" s="23"/>
    </row>
    <row r="35" ht="18.75" customHeight="1" spans="1:4">
      <c r="A35" s="168" t="s">
        <v>26</v>
      </c>
      <c r="B35" s="23" t="s">
        <v>26</v>
      </c>
      <c r="C35" s="165" t="s">
        <v>153</v>
      </c>
      <c r="D35" s="23"/>
    </row>
    <row r="36" ht="18.75" customHeight="1" spans="1:4">
      <c r="A36" s="56" t="s">
        <v>154</v>
      </c>
      <c r="B36" s="169">
        <v>6453501.11</v>
      </c>
      <c r="C36" s="170" t="s">
        <v>52</v>
      </c>
      <c r="D36" s="169">
        <v>6453501.11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4"/>
  <sheetViews>
    <sheetView showZeros="0" topLeftCell="A2" workbookViewId="0">
      <selection activeCell="I44" sqref="I44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ht="15" customHeight="1" spans="4:7">
      <c r="D1" s="148"/>
      <c r="F1" s="58"/>
      <c r="G1" s="37" t="s">
        <v>155</v>
      </c>
    </row>
    <row r="2" ht="39" customHeight="1" spans="1:7">
      <c r="A2" s="5" t="str">
        <f>"2025"&amp;"年一般公共预算支出预算表（按功能科目分类）"</f>
        <v>2025年一般公共预算支出预算表（按功能科目分类）</v>
      </c>
      <c r="B2" s="149"/>
      <c r="C2" s="149"/>
      <c r="D2" s="149"/>
      <c r="E2" s="149"/>
      <c r="F2" s="149"/>
      <c r="G2" s="149"/>
    </row>
    <row r="3" ht="18" customHeight="1" spans="1:7">
      <c r="A3" s="150" t="str">
        <f>"单位名称："&amp;"临沧市临翔区青华幼儿园"</f>
        <v>单位名称：临沧市临翔区青华幼儿园</v>
      </c>
      <c r="B3" s="27"/>
      <c r="C3" s="28"/>
      <c r="D3" s="28"/>
      <c r="E3" s="28"/>
      <c r="F3" s="102"/>
      <c r="G3" s="37" t="s">
        <v>1</v>
      </c>
    </row>
    <row r="4" ht="20.25" customHeight="1" spans="1:7">
      <c r="A4" s="151" t="s">
        <v>156</v>
      </c>
      <c r="B4" s="152"/>
      <c r="C4" s="107" t="s">
        <v>56</v>
      </c>
      <c r="D4" s="130" t="s">
        <v>75</v>
      </c>
      <c r="E4" s="13"/>
      <c r="F4" s="14"/>
      <c r="G4" s="123" t="s">
        <v>76</v>
      </c>
    </row>
    <row r="5" ht="20.25" customHeight="1" spans="1:7">
      <c r="A5" s="153" t="s">
        <v>73</v>
      </c>
      <c r="B5" s="153" t="s">
        <v>74</v>
      </c>
      <c r="C5" s="31"/>
      <c r="D5" s="67" t="s">
        <v>58</v>
      </c>
      <c r="E5" s="67" t="s">
        <v>157</v>
      </c>
      <c r="F5" s="67" t="s">
        <v>158</v>
      </c>
      <c r="G5" s="95"/>
    </row>
    <row r="6" ht="19.5" customHeight="1" spans="1:7">
      <c r="A6" s="153" t="s">
        <v>159</v>
      </c>
      <c r="B6" s="153" t="s">
        <v>160</v>
      </c>
      <c r="C6" s="153" t="s">
        <v>161</v>
      </c>
      <c r="D6" s="67">
        <v>4</v>
      </c>
      <c r="E6" s="154" t="s">
        <v>162</v>
      </c>
      <c r="F6" s="154" t="s">
        <v>163</v>
      </c>
      <c r="G6" s="153" t="s">
        <v>164</v>
      </c>
    </row>
    <row r="7" ht="18" customHeight="1" spans="1:7">
      <c r="A7" s="32" t="s">
        <v>84</v>
      </c>
      <c r="B7" s="32" t="s">
        <v>85</v>
      </c>
      <c r="C7" s="23">
        <v>5035847.3</v>
      </c>
      <c r="D7" s="23">
        <v>4321836.3</v>
      </c>
      <c r="E7" s="23">
        <v>4204500</v>
      </c>
      <c r="F7" s="23">
        <v>117336.3</v>
      </c>
      <c r="G7" s="23">
        <v>714011</v>
      </c>
    </row>
    <row r="8" ht="18" customHeight="1" spans="1:7">
      <c r="A8" s="118" t="s">
        <v>86</v>
      </c>
      <c r="B8" s="118" t="s">
        <v>87</v>
      </c>
      <c r="C8" s="23">
        <v>5035847.3</v>
      </c>
      <c r="D8" s="23">
        <v>4321836.3</v>
      </c>
      <c r="E8" s="23">
        <v>4204500</v>
      </c>
      <c r="F8" s="23">
        <v>117336.3</v>
      </c>
      <c r="G8" s="23">
        <v>714011</v>
      </c>
    </row>
    <row r="9" ht="18" customHeight="1" spans="1:7">
      <c r="A9" s="155" t="s">
        <v>88</v>
      </c>
      <c r="B9" s="155" t="s">
        <v>89</v>
      </c>
      <c r="C9" s="23">
        <v>5035847.3</v>
      </c>
      <c r="D9" s="23">
        <v>4321836.3</v>
      </c>
      <c r="E9" s="23">
        <v>4204500</v>
      </c>
      <c r="F9" s="23">
        <v>117336.3</v>
      </c>
      <c r="G9" s="23">
        <v>714011</v>
      </c>
    </row>
    <row r="10" ht="18" customHeight="1" spans="1:7">
      <c r="A10" s="32" t="s">
        <v>90</v>
      </c>
      <c r="B10" s="32" t="s">
        <v>91</v>
      </c>
      <c r="C10" s="23">
        <v>617127.3</v>
      </c>
      <c r="D10" s="23">
        <v>617127.3</v>
      </c>
      <c r="E10" s="23">
        <v>617127.3</v>
      </c>
      <c r="F10" s="23"/>
      <c r="G10" s="23"/>
    </row>
    <row r="11" ht="18" customHeight="1" spans="1:7">
      <c r="A11" s="118" t="s">
        <v>92</v>
      </c>
      <c r="B11" s="118" t="s">
        <v>93</v>
      </c>
      <c r="C11" s="23">
        <v>592357.8</v>
      </c>
      <c r="D11" s="23">
        <v>592357.8</v>
      </c>
      <c r="E11" s="23">
        <v>592357.8</v>
      </c>
      <c r="F11" s="23"/>
      <c r="G11" s="23"/>
    </row>
    <row r="12" ht="18" customHeight="1" spans="1:7">
      <c r="A12" s="155" t="s">
        <v>94</v>
      </c>
      <c r="B12" s="155" t="s">
        <v>95</v>
      </c>
      <c r="C12" s="23">
        <v>26197.8</v>
      </c>
      <c r="D12" s="23">
        <v>26197.8</v>
      </c>
      <c r="E12" s="23">
        <v>26197.8</v>
      </c>
      <c r="F12" s="23"/>
      <c r="G12" s="23"/>
    </row>
    <row r="13" ht="18" customHeight="1" spans="1:7">
      <c r="A13" s="155" t="s">
        <v>96</v>
      </c>
      <c r="B13" s="155" t="s">
        <v>97</v>
      </c>
      <c r="C13" s="23">
        <v>566160</v>
      </c>
      <c r="D13" s="23">
        <v>566160</v>
      </c>
      <c r="E13" s="23">
        <v>566160</v>
      </c>
      <c r="F13" s="23"/>
      <c r="G13" s="23"/>
    </row>
    <row r="14" ht="18" customHeight="1" spans="1:7">
      <c r="A14" s="118" t="s">
        <v>98</v>
      </c>
      <c r="B14" s="118" t="s">
        <v>99</v>
      </c>
      <c r="C14" s="23">
        <v>24769.5</v>
      </c>
      <c r="D14" s="23">
        <v>24769.5</v>
      </c>
      <c r="E14" s="23">
        <v>24769.5</v>
      </c>
      <c r="F14" s="23"/>
      <c r="G14" s="23"/>
    </row>
    <row r="15" ht="18" customHeight="1" spans="1:7">
      <c r="A15" s="155" t="s">
        <v>100</v>
      </c>
      <c r="B15" s="155" t="s">
        <v>99</v>
      </c>
      <c r="C15" s="23">
        <v>24769.5</v>
      </c>
      <c r="D15" s="23">
        <v>24769.5</v>
      </c>
      <c r="E15" s="23">
        <v>24769.5</v>
      </c>
      <c r="F15" s="23"/>
      <c r="G15" s="23"/>
    </row>
    <row r="16" ht="18" customHeight="1" spans="1:7">
      <c r="A16" s="32" t="s">
        <v>101</v>
      </c>
      <c r="B16" s="32" t="s">
        <v>102</v>
      </c>
      <c r="C16" s="23">
        <v>375906.51</v>
      </c>
      <c r="D16" s="23">
        <v>375906.51</v>
      </c>
      <c r="E16" s="23">
        <v>375906.51</v>
      </c>
      <c r="F16" s="23"/>
      <c r="G16" s="23"/>
    </row>
    <row r="17" ht="18" customHeight="1" spans="1:7">
      <c r="A17" s="118" t="s">
        <v>103</v>
      </c>
      <c r="B17" s="118" t="s">
        <v>104</v>
      </c>
      <c r="C17" s="23">
        <v>375906.51</v>
      </c>
      <c r="D17" s="23">
        <v>375906.51</v>
      </c>
      <c r="E17" s="23">
        <v>375906.51</v>
      </c>
      <c r="F17" s="23"/>
      <c r="G17" s="23"/>
    </row>
    <row r="18" ht="18" customHeight="1" spans="1:7">
      <c r="A18" s="155" t="s">
        <v>105</v>
      </c>
      <c r="B18" s="155" t="s">
        <v>106</v>
      </c>
      <c r="C18" s="23">
        <v>251233.5</v>
      </c>
      <c r="D18" s="23">
        <v>251233.5</v>
      </c>
      <c r="E18" s="23">
        <v>251233.5</v>
      </c>
      <c r="F18" s="23"/>
      <c r="G18" s="23"/>
    </row>
    <row r="19" ht="18" customHeight="1" spans="1:7">
      <c r="A19" s="155" t="s">
        <v>107</v>
      </c>
      <c r="B19" s="155" t="s">
        <v>108</v>
      </c>
      <c r="C19" s="23">
        <v>108932.01</v>
      </c>
      <c r="D19" s="23">
        <v>108932.01</v>
      </c>
      <c r="E19" s="23">
        <v>108932.01</v>
      </c>
      <c r="F19" s="23"/>
      <c r="G19" s="23"/>
    </row>
    <row r="20" ht="18" customHeight="1" spans="1:7">
      <c r="A20" s="155" t="s">
        <v>109</v>
      </c>
      <c r="B20" s="155" t="s">
        <v>110</v>
      </c>
      <c r="C20" s="23">
        <v>15741</v>
      </c>
      <c r="D20" s="23">
        <v>15741</v>
      </c>
      <c r="E20" s="23">
        <v>15741</v>
      </c>
      <c r="F20" s="23"/>
      <c r="G20" s="23"/>
    </row>
    <row r="21" ht="18" customHeight="1" spans="1:7">
      <c r="A21" s="32" t="s">
        <v>111</v>
      </c>
      <c r="B21" s="32" t="s">
        <v>112</v>
      </c>
      <c r="C21" s="23">
        <v>424620</v>
      </c>
      <c r="D21" s="23">
        <v>424620</v>
      </c>
      <c r="E21" s="23">
        <v>424620</v>
      </c>
      <c r="F21" s="23"/>
      <c r="G21" s="23"/>
    </row>
    <row r="22" ht="18" customHeight="1" spans="1:7">
      <c r="A22" s="118" t="s">
        <v>113</v>
      </c>
      <c r="B22" s="118" t="s">
        <v>114</v>
      </c>
      <c r="C22" s="23">
        <v>424620</v>
      </c>
      <c r="D22" s="23">
        <v>424620</v>
      </c>
      <c r="E22" s="23">
        <v>424620</v>
      </c>
      <c r="F22" s="23"/>
      <c r="G22" s="23"/>
    </row>
    <row r="23" ht="18" customHeight="1" spans="1:7">
      <c r="A23" s="155" t="s">
        <v>115</v>
      </c>
      <c r="B23" s="155" t="s">
        <v>116</v>
      </c>
      <c r="C23" s="23">
        <v>424620</v>
      </c>
      <c r="D23" s="23">
        <v>424620</v>
      </c>
      <c r="E23" s="23">
        <v>424620</v>
      </c>
      <c r="F23" s="23"/>
      <c r="G23" s="23"/>
    </row>
    <row r="24" ht="18" customHeight="1" spans="1:7">
      <c r="A24" s="156" t="s">
        <v>117</v>
      </c>
      <c r="B24" s="157" t="s">
        <v>117</v>
      </c>
      <c r="C24" s="23">
        <v>6453501.11</v>
      </c>
      <c r="D24" s="23">
        <v>5739490.11</v>
      </c>
      <c r="E24" s="23">
        <v>5622153.81</v>
      </c>
      <c r="F24" s="23">
        <v>117336.3</v>
      </c>
      <c r="G24" s="23">
        <v>714011</v>
      </c>
    </row>
  </sheetData>
  <mergeCells count="7">
    <mergeCell ref="A2:G2"/>
    <mergeCell ref="A3:E3"/>
    <mergeCell ref="A4:B4"/>
    <mergeCell ref="D4:F4"/>
    <mergeCell ref="A24:B24"/>
    <mergeCell ref="C4:C5"/>
    <mergeCell ref="G4:G5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2"/>
  <sheetViews>
    <sheetView showZeros="0" workbookViewId="0">
      <selection activeCell="D32" sqref="D32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ht="15" customHeight="1" spans="1:7">
      <c r="A1" s="138"/>
      <c r="B1" s="139"/>
      <c r="C1" s="140"/>
      <c r="D1" s="63"/>
      <c r="G1" s="88" t="s">
        <v>165</v>
      </c>
    </row>
    <row r="2" ht="39" customHeight="1" spans="1:7">
      <c r="A2" s="128" t="str">
        <f>"2025"&amp;"年“三公”经费支出预算表"</f>
        <v>2025年“三公”经费支出预算表</v>
      </c>
      <c r="B2" s="52"/>
      <c r="C2" s="52"/>
      <c r="D2" s="52"/>
      <c r="E2" s="52"/>
      <c r="F2" s="52"/>
      <c r="G2" s="52"/>
    </row>
    <row r="3" ht="18.75" customHeight="1" spans="1:7">
      <c r="A3" s="39" t="str">
        <f>"单位名称："&amp;"临沧市临翔区青华幼儿园"</f>
        <v>单位名称：临沧市临翔区青华幼儿园</v>
      </c>
      <c r="B3" s="139"/>
      <c r="C3" s="140"/>
      <c r="D3" s="63"/>
      <c r="E3" s="28"/>
      <c r="G3" s="88" t="s">
        <v>166</v>
      </c>
    </row>
    <row r="4" ht="18.75" customHeight="1" spans="1:7">
      <c r="A4" s="10" t="s">
        <v>167</v>
      </c>
      <c r="B4" s="10" t="s">
        <v>168</v>
      </c>
      <c r="C4" s="29" t="s">
        <v>169</v>
      </c>
      <c r="D4" s="12" t="s">
        <v>170</v>
      </c>
      <c r="E4" s="13"/>
      <c r="F4" s="14"/>
      <c r="G4" s="29" t="s">
        <v>171</v>
      </c>
    </row>
    <row r="5" ht="18.75" customHeight="1" spans="1:7">
      <c r="A5" s="17"/>
      <c r="B5" s="141"/>
      <c r="C5" s="31"/>
      <c r="D5" s="67" t="s">
        <v>58</v>
      </c>
      <c r="E5" s="67" t="s">
        <v>172</v>
      </c>
      <c r="F5" s="67" t="s">
        <v>173</v>
      </c>
      <c r="G5" s="31"/>
    </row>
    <row r="6" ht="18.75" customHeight="1" spans="1:7">
      <c r="A6" s="142" t="s">
        <v>56</v>
      </c>
      <c r="B6" s="143">
        <v>1</v>
      </c>
      <c r="C6" s="144">
        <v>2</v>
      </c>
      <c r="D6" s="145">
        <v>3</v>
      </c>
      <c r="E6" s="145">
        <v>4</v>
      </c>
      <c r="F6" s="145">
        <v>5</v>
      </c>
      <c r="G6" s="144">
        <v>6</v>
      </c>
    </row>
    <row r="7" ht="18.75" customHeight="1" spans="1:7">
      <c r="A7" s="142" t="s">
        <v>56</v>
      </c>
      <c r="B7" s="146"/>
      <c r="C7" s="146"/>
      <c r="D7" s="146"/>
      <c r="E7" s="146"/>
      <c r="F7" s="146"/>
      <c r="G7" s="146"/>
    </row>
    <row r="8" ht="18.75" customHeight="1" spans="1:7">
      <c r="A8" s="147" t="s">
        <v>174</v>
      </c>
      <c r="B8" s="146"/>
      <c r="C8" s="146"/>
      <c r="D8" s="146"/>
      <c r="E8" s="146"/>
      <c r="F8" s="146"/>
      <c r="G8" s="146"/>
    </row>
    <row r="9" ht="18.75" customHeight="1" spans="1:7">
      <c r="A9" s="147" t="s">
        <v>175</v>
      </c>
      <c r="B9" s="146"/>
      <c r="C9" s="146"/>
      <c r="D9" s="146"/>
      <c r="E9" s="146"/>
      <c r="F9" s="146"/>
      <c r="G9" s="146"/>
    </row>
    <row r="10" ht="18.75" customHeight="1" spans="1:7">
      <c r="A10" s="147" t="s">
        <v>176</v>
      </c>
      <c r="B10" s="146"/>
      <c r="C10" s="146"/>
      <c r="D10" s="146"/>
      <c r="E10" s="146"/>
      <c r="F10" s="146"/>
      <c r="G10" s="146"/>
    </row>
    <row r="11" ht="18.75" customHeight="1" spans="1:7">
      <c r="A11" s="147" t="s">
        <v>177</v>
      </c>
      <c r="B11" s="146"/>
      <c r="C11" s="146"/>
      <c r="D11" s="146"/>
      <c r="E11" s="146"/>
      <c r="F11" s="146"/>
      <c r="G11" s="146"/>
    </row>
    <row r="12" customHeight="1" spans="1:1">
      <c r="A12" t="s">
        <v>178</v>
      </c>
    </row>
  </sheetData>
  <mergeCells count="7">
    <mergeCell ref="A2:G2"/>
    <mergeCell ref="A3:D3"/>
    <mergeCell ref="D4:F4"/>
    <mergeCell ref="A4:A6"/>
    <mergeCell ref="B4:B5"/>
    <mergeCell ref="C4:C5"/>
    <mergeCell ref="G4:G5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43"/>
  <sheetViews>
    <sheetView showZeros="0" workbookViewId="0">
      <selection activeCell="H35" sqref="H35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ht="15" customHeight="1" spans="2:23">
      <c r="B1" s="126"/>
      <c r="D1" s="127"/>
      <c r="E1" s="127"/>
      <c r="F1" s="127"/>
      <c r="G1" s="127"/>
      <c r="H1" s="68"/>
      <c r="I1" s="68"/>
      <c r="J1" s="68"/>
      <c r="K1" s="68"/>
      <c r="L1" s="68"/>
      <c r="M1" s="68"/>
      <c r="N1" s="28"/>
      <c r="O1" s="28"/>
      <c r="P1" s="28"/>
      <c r="Q1" s="68"/>
      <c r="U1" s="126"/>
      <c r="W1" s="36" t="s">
        <v>179</v>
      </c>
    </row>
    <row r="2" ht="39.75" customHeight="1" spans="1:23">
      <c r="A2" s="128" t="str">
        <f>"2025"&amp;"年部门基本支出预算表"</f>
        <v>2025年部门基本支出预算表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6"/>
      <c r="O2" s="6"/>
      <c r="P2" s="6"/>
      <c r="Q2" s="52"/>
      <c r="R2" s="52"/>
      <c r="S2" s="52"/>
      <c r="T2" s="52"/>
      <c r="U2" s="52"/>
      <c r="V2" s="52"/>
      <c r="W2" s="52"/>
    </row>
    <row r="3" ht="18.75" customHeight="1" spans="1:23">
      <c r="A3" s="7" t="str">
        <f>"单位名称："&amp;"临沧市临翔区青华幼儿园"</f>
        <v>单位名称：临沧市临翔区青华幼儿园</v>
      </c>
      <c r="B3" s="129"/>
      <c r="C3" s="129"/>
      <c r="D3" s="129"/>
      <c r="E3" s="129"/>
      <c r="F3" s="129"/>
      <c r="G3" s="129"/>
      <c r="H3" s="72"/>
      <c r="I3" s="72"/>
      <c r="J3" s="72"/>
      <c r="K3" s="72"/>
      <c r="L3" s="72"/>
      <c r="M3" s="72"/>
      <c r="N3" s="94"/>
      <c r="O3" s="94"/>
      <c r="P3" s="94"/>
      <c r="Q3" s="72"/>
      <c r="U3" s="126"/>
      <c r="W3" s="36" t="s">
        <v>166</v>
      </c>
    </row>
    <row r="4" ht="18" customHeight="1" spans="1:23">
      <c r="A4" s="10" t="s">
        <v>180</v>
      </c>
      <c r="B4" s="10" t="s">
        <v>181</v>
      </c>
      <c r="C4" s="10" t="s">
        <v>182</v>
      </c>
      <c r="D4" s="10" t="s">
        <v>183</v>
      </c>
      <c r="E4" s="10" t="s">
        <v>184</v>
      </c>
      <c r="F4" s="10" t="s">
        <v>185</v>
      </c>
      <c r="G4" s="10" t="s">
        <v>186</v>
      </c>
      <c r="H4" s="130" t="s">
        <v>187</v>
      </c>
      <c r="I4" s="65" t="s">
        <v>187</v>
      </c>
      <c r="J4" s="65"/>
      <c r="K4" s="65"/>
      <c r="L4" s="65"/>
      <c r="M4" s="65"/>
      <c r="N4" s="13"/>
      <c r="O4" s="13"/>
      <c r="P4" s="13"/>
      <c r="Q4" s="75" t="s">
        <v>62</v>
      </c>
      <c r="R4" s="65" t="s">
        <v>78</v>
      </c>
      <c r="S4" s="65"/>
      <c r="T4" s="65"/>
      <c r="U4" s="65"/>
      <c r="V4" s="65"/>
      <c r="W4" s="135"/>
    </row>
    <row r="5" ht="18" customHeight="1" spans="1:23">
      <c r="A5" s="15"/>
      <c r="B5" s="125"/>
      <c r="C5" s="15"/>
      <c r="D5" s="15"/>
      <c r="E5" s="15"/>
      <c r="F5" s="15"/>
      <c r="G5" s="15"/>
      <c r="H5" s="107" t="s">
        <v>188</v>
      </c>
      <c r="I5" s="130" t="s">
        <v>59</v>
      </c>
      <c r="J5" s="65"/>
      <c r="K5" s="65"/>
      <c r="L5" s="65"/>
      <c r="M5" s="135"/>
      <c r="N5" s="12" t="s">
        <v>189</v>
      </c>
      <c r="O5" s="13"/>
      <c r="P5" s="14"/>
      <c r="Q5" s="10" t="s">
        <v>62</v>
      </c>
      <c r="R5" s="130" t="s">
        <v>78</v>
      </c>
      <c r="S5" s="75" t="s">
        <v>65</v>
      </c>
      <c r="T5" s="65" t="s">
        <v>78</v>
      </c>
      <c r="U5" s="75" t="s">
        <v>67</v>
      </c>
      <c r="V5" s="75" t="s">
        <v>68</v>
      </c>
      <c r="W5" s="137" t="s">
        <v>69</v>
      </c>
    </row>
    <row r="6" ht="18.75" customHeight="1" spans="1:23">
      <c r="A6" s="30"/>
      <c r="B6" s="30"/>
      <c r="C6" s="30"/>
      <c r="D6" s="30"/>
      <c r="E6" s="30"/>
      <c r="F6" s="30"/>
      <c r="G6" s="30"/>
      <c r="H6" s="30"/>
      <c r="I6" s="136" t="s">
        <v>190</v>
      </c>
      <c r="J6" s="10" t="s">
        <v>191</v>
      </c>
      <c r="K6" s="10" t="s">
        <v>192</v>
      </c>
      <c r="L6" s="10" t="s">
        <v>193</v>
      </c>
      <c r="M6" s="10" t="s">
        <v>194</v>
      </c>
      <c r="N6" s="10" t="s">
        <v>59</v>
      </c>
      <c r="O6" s="10" t="s">
        <v>60</v>
      </c>
      <c r="P6" s="10" t="s">
        <v>61</v>
      </c>
      <c r="Q6" s="30"/>
      <c r="R6" s="10" t="s">
        <v>58</v>
      </c>
      <c r="S6" s="10" t="s">
        <v>65</v>
      </c>
      <c r="T6" s="10" t="s">
        <v>195</v>
      </c>
      <c r="U6" s="10" t="s">
        <v>67</v>
      </c>
      <c r="V6" s="10" t="s">
        <v>68</v>
      </c>
      <c r="W6" s="10" t="s">
        <v>69</v>
      </c>
    </row>
    <row r="7" ht="37.5" customHeight="1" spans="1:23">
      <c r="A7" s="110"/>
      <c r="B7" s="110"/>
      <c r="C7" s="110"/>
      <c r="D7" s="110"/>
      <c r="E7" s="110"/>
      <c r="F7" s="110"/>
      <c r="G7" s="110"/>
      <c r="H7" s="110"/>
      <c r="I7" s="93"/>
      <c r="J7" s="17" t="s">
        <v>196</v>
      </c>
      <c r="K7" s="17" t="s">
        <v>192</v>
      </c>
      <c r="L7" s="17" t="s">
        <v>193</v>
      </c>
      <c r="M7" s="17" t="s">
        <v>194</v>
      </c>
      <c r="N7" s="17" t="s">
        <v>192</v>
      </c>
      <c r="O7" s="17" t="s">
        <v>193</v>
      </c>
      <c r="P7" s="17" t="s">
        <v>194</v>
      </c>
      <c r="Q7" s="17" t="s">
        <v>62</v>
      </c>
      <c r="R7" s="17" t="s">
        <v>58</v>
      </c>
      <c r="S7" s="17" t="s">
        <v>65</v>
      </c>
      <c r="T7" s="17" t="s">
        <v>195</v>
      </c>
      <c r="U7" s="17" t="s">
        <v>67</v>
      </c>
      <c r="V7" s="17" t="s">
        <v>68</v>
      </c>
      <c r="W7" s="17" t="s">
        <v>69</v>
      </c>
    </row>
    <row r="8" ht="19.5" customHeight="1" spans="1:23">
      <c r="A8" s="131">
        <v>1</v>
      </c>
      <c r="B8" s="131">
        <v>2</v>
      </c>
      <c r="C8" s="131">
        <v>3</v>
      </c>
      <c r="D8" s="131">
        <v>4</v>
      </c>
      <c r="E8" s="131">
        <v>5</v>
      </c>
      <c r="F8" s="131">
        <v>6</v>
      </c>
      <c r="G8" s="131">
        <v>7</v>
      </c>
      <c r="H8" s="131">
        <v>8</v>
      </c>
      <c r="I8" s="131">
        <v>9</v>
      </c>
      <c r="J8" s="131">
        <v>10</v>
      </c>
      <c r="K8" s="131">
        <v>11</v>
      </c>
      <c r="L8" s="131">
        <v>12</v>
      </c>
      <c r="M8" s="131">
        <v>13</v>
      </c>
      <c r="N8" s="131">
        <v>14</v>
      </c>
      <c r="O8" s="131">
        <v>15</v>
      </c>
      <c r="P8" s="131">
        <v>16</v>
      </c>
      <c r="Q8" s="131">
        <v>17</v>
      </c>
      <c r="R8" s="131">
        <v>18</v>
      </c>
      <c r="S8" s="131">
        <v>19</v>
      </c>
      <c r="T8" s="131">
        <v>20</v>
      </c>
      <c r="U8" s="131">
        <v>21</v>
      </c>
      <c r="V8" s="131">
        <v>22</v>
      </c>
      <c r="W8" s="131">
        <v>23</v>
      </c>
    </row>
    <row r="9" ht="21" customHeight="1" spans="1:23">
      <c r="A9" s="132" t="s">
        <v>71</v>
      </c>
      <c r="B9" s="132"/>
      <c r="C9" s="132"/>
      <c r="D9" s="132"/>
      <c r="E9" s="132"/>
      <c r="F9" s="132"/>
      <c r="G9" s="132"/>
      <c r="H9" s="23">
        <v>5739490.11</v>
      </c>
      <c r="I9" s="23">
        <v>5739490.11</v>
      </c>
      <c r="J9" s="23"/>
      <c r="K9" s="23"/>
      <c r="L9" s="23">
        <v>5739490.11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21" customHeight="1" spans="1:23">
      <c r="A10" s="132"/>
      <c r="B10" s="21" t="s">
        <v>197</v>
      </c>
      <c r="C10" s="21" t="s">
        <v>198</v>
      </c>
      <c r="D10" s="21" t="s">
        <v>88</v>
      </c>
      <c r="E10" s="21" t="s">
        <v>89</v>
      </c>
      <c r="F10" s="21" t="s">
        <v>199</v>
      </c>
      <c r="G10" s="21" t="s">
        <v>200</v>
      </c>
      <c r="H10" s="23">
        <v>1878180</v>
      </c>
      <c r="I10" s="23">
        <v>1878180</v>
      </c>
      <c r="J10" s="23"/>
      <c r="K10" s="23"/>
      <c r="L10" s="23">
        <v>1878180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1" customHeight="1" spans="1:23">
      <c r="A11" s="121"/>
      <c r="B11" s="21" t="s">
        <v>197</v>
      </c>
      <c r="C11" s="21" t="s">
        <v>198</v>
      </c>
      <c r="D11" s="21" t="s">
        <v>88</v>
      </c>
      <c r="E11" s="21" t="s">
        <v>89</v>
      </c>
      <c r="F11" s="21" t="s">
        <v>201</v>
      </c>
      <c r="G11" s="21" t="s">
        <v>202</v>
      </c>
      <c r="H11" s="23">
        <v>121704</v>
      </c>
      <c r="I11" s="23">
        <v>121704</v>
      </c>
      <c r="J11" s="23"/>
      <c r="K11" s="23"/>
      <c r="L11" s="23">
        <v>121704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1" customHeight="1" spans="1:23">
      <c r="A12" s="121"/>
      <c r="B12" s="21" t="s">
        <v>197</v>
      </c>
      <c r="C12" s="21" t="s">
        <v>198</v>
      </c>
      <c r="D12" s="21" t="s">
        <v>88</v>
      </c>
      <c r="E12" s="21" t="s">
        <v>89</v>
      </c>
      <c r="F12" s="21" t="s">
        <v>203</v>
      </c>
      <c r="G12" s="21" t="s">
        <v>204</v>
      </c>
      <c r="H12" s="23">
        <v>501780</v>
      </c>
      <c r="I12" s="23">
        <v>501780</v>
      </c>
      <c r="J12" s="23"/>
      <c r="K12" s="23"/>
      <c r="L12" s="23">
        <v>501780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1" customHeight="1" spans="1:23">
      <c r="A13" s="121"/>
      <c r="B13" s="21" t="s">
        <v>205</v>
      </c>
      <c r="C13" s="21" t="s">
        <v>206</v>
      </c>
      <c r="D13" s="21" t="s">
        <v>88</v>
      </c>
      <c r="E13" s="21" t="s">
        <v>89</v>
      </c>
      <c r="F13" s="21" t="s">
        <v>203</v>
      </c>
      <c r="G13" s="21" t="s">
        <v>204</v>
      </c>
      <c r="H13" s="23">
        <v>666000</v>
      </c>
      <c r="I13" s="23">
        <v>666000</v>
      </c>
      <c r="J13" s="23"/>
      <c r="K13" s="23"/>
      <c r="L13" s="23">
        <v>666000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1" customHeight="1" spans="1:23">
      <c r="A14" s="121"/>
      <c r="B14" s="21" t="s">
        <v>197</v>
      </c>
      <c r="C14" s="21" t="s">
        <v>198</v>
      </c>
      <c r="D14" s="21" t="s">
        <v>88</v>
      </c>
      <c r="E14" s="21" t="s">
        <v>89</v>
      </c>
      <c r="F14" s="21" t="s">
        <v>203</v>
      </c>
      <c r="G14" s="21" t="s">
        <v>204</v>
      </c>
      <c r="H14" s="23">
        <v>1036836</v>
      </c>
      <c r="I14" s="23">
        <v>1036836</v>
      </c>
      <c r="J14" s="23"/>
      <c r="K14" s="23"/>
      <c r="L14" s="23">
        <v>1036836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1" customHeight="1" spans="1:23">
      <c r="A15" s="121"/>
      <c r="B15" s="21" t="s">
        <v>207</v>
      </c>
      <c r="C15" s="21" t="s">
        <v>208</v>
      </c>
      <c r="D15" s="21" t="s">
        <v>96</v>
      </c>
      <c r="E15" s="21" t="s">
        <v>97</v>
      </c>
      <c r="F15" s="21" t="s">
        <v>209</v>
      </c>
      <c r="G15" s="21" t="s">
        <v>210</v>
      </c>
      <c r="H15" s="23">
        <v>566160</v>
      </c>
      <c r="I15" s="23">
        <v>566160</v>
      </c>
      <c r="J15" s="23"/>
      <c r="K15" s="23"/>
      <c r="L15" s="23">
        <v>566160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1" customHeight="1" spans="1:23">
      <c r="A16" s="121"/>
      <c r="B16" s="21" t="s">
        <v>207</v>
      </c>
      <c r="C16" s="21" t="s">
        <v>208</v>
      </c>
      <c r="D16" s="21" t="s">
        <v>96</v>
      </c>
      <c r="E16" s="21" t="s">
        <v>97</v>
      </c>
      <c r="F16" s="21" t="s">
        <v>209</v>
      </c>
      <c r="G16" s="21" t="s">
        <v>210</v>
      </c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1" customHeight="1" spans="1:23">
      <c r="A17" s="121"/>
      <c r="B17" s="21" t="s">
        <v>207</v>
      </c>
      <c r="C17" s="21" t="s">
        <v>208</v>
      </c>
      <c r="D17" s="21" t="s">
        <v>105</v>
      </c>
      <c r="E17" s="21" t="s">
        <v>106</v>
      </c>
      <c r="F17" s="21" t="s">
        <v>211</v>
      </c>
      <c r="G17" s="21" t="s">
        <v>212</v>
      </c>
      <c r="H17" s="23">
        <v>251233.5</v>
      </c>
      <c r="I17" s="23">
        <v>251233.5</v>
      </c>
      <c r="J17" s="23"/>
      <c r="K17" s="23"/>
      <c r="L17" s="23">
        <v>251233.5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1" customHeight="1" spans="1:23">
      <c r="A18" s="121"/>
      <c r="B18" s="21" t="s">
        <v>207</v>
      </c>
      <c r="C18" s="21" t="s">
        <v>208</v>
      </c>
      <c r="D18" s="21" t="s">
        <v>213</v>
      </c>
      <c r="E18" s="21" t="s">
        <v>214</v>
      </c>
      <c r="F18" s="21" t="s">
        <v>211</v>
      </c>
      <c r="G18" s="21" t="s">
        <v>212</v>
      </c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1" customHeight="1" spans="1:23">
      <c r="A19" s="121"/>
      <c r="B19" s="21" t="s">
        <v>207</v>
      </c>
      <c r="C19" s="21" t="s">
        <v>208</v>
      </c>
      <c r="D19" s="21" t="s">
        <v>107</v>
      </c>
      <c r="E19" s="21" t="s">
        <v>108</v>
      </c>
      <c r="F19" s="21" t="s">
        <v>215</v>
      </c>
      <c r="G19" s="21" t="s">
        <v>216</v>
      </c>
      <c r="H19" s="23">
        <v>106155</v>
      </c>
      <c r="I19" s="23">
        <v>106155</v>
      </c>
      <c r="J19" s="23"/>
      <c r="K19" s="23"/>
      <c r="L19" s="23">
        <v>106155</v>
      </c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1" customHeight="1" spans="1:23">
      <c r="A20" s="121"/>
      <c r="B20" s="21" t="s">
        <v>207</v>
      </c>
      <c r="C20" s="21" t="s">
        <v>208</v>
      </c>
      <c r="D20" s="21" t="s">
        <v>107</v>
      </c>
      <c r="E20" s="21" t="s">
        <v>108</v>
      </c>
      <c r="F20" s="21" t="s">
        <v>215</v>
      </c>
      <c r="G20" s="21" t="s">
        <v>216</v>
      </c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1" customHeight="1" spans="1:23">
      <c r="A21" s="121"/>
      <c r="B21" s="21" t="s">
        <v>207</v>
      </c>
      <c r="C21" s="21" t="s">
        <v>208</v>
      </c>
      <c r="D21" s="21" t="s">
        <v>107</v>
      </c>
      <c r="E21" s="21" t="s">
        <v>108</v>
      </c>
      <c r="F21" s="21" t="s">
        <v>215</v>
      </c>
      <c r="G21" s="21" t="s">
        <v>216</v>
      </c>
      <c r="H21" s="23">
        <v>2777.01</v>
      </c>
      <c r="I21" s="23">
        <v>2777.01</v>
      </c>
      <c r="J21" s="23"/>
      <c r="K21" s="23"/>
      <c r="L21" s="23">
        <v>2777.01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1" customHeight="1" spans="1:23">
      <c r="A22" s="121"/>
      <c r="B22" s="21" t="s">
        <v>207</v>
      </c>
      <c r="C22" s="21" t="s">
        <v>208</v>
      </c>
      <c r="D22" s="21" t="s">
        <v>107</v>
      </c>
      <c r="E22" s="21" t="s">
        <v>108</v>
      </c>
      <c r="F22" s="21" t="s">
        <v>215</v>
      </c>
      <c r="G22" s="21" t="s">
        <v>216</v>
      </c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1" customHeight="1" spans="1:23">
      <c r="A23" s="121"/>
      <c r="B23" s="21" t="s">
        <v>207</v>
      </c>
      <c r="C23" s="21" t="s">
        <v>208</v>
      </c>
      <c r="D23" s="21" t="s">
        <v>109</v>
      </c>
      <c r="E23" s="21" t="s">
        <v>110</v>
      </c>
      <c r="F23" s="21" t="s">
        <v>217</v>
      </c>
      <c r="G23" s="21" t="s">
        <v>218</v>
      </c>
      <c r="H23" s="23">
        <v>8436</v>
      </c>
      <c r="I23" s="23">
        <v>8436</v>
      </c>
      <c r="J23" s="23"/>
      <c r="K23" s="23"/>
      <c r="L23" s="23">
        <v>8436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1" customHeight="1" spans="1:23">
      <c r="A24" s="121"/>
      <c r="B24" s="21" t="s">
        <v>207</v>
      </c>
      <c r="C24" s="21" t="s">
        <v>208</v>
      </c>
      <c r="D24" s="21" t="s">
        <v>100</v>
      </c>
      <c r="E24" s="21" t="s">
        <v>99</v>
      </c>
      <c r="F24" s="21" t="s">
        <v>217</v>
      </c>
      <c r="G24" s="21" t="s">
        <v>218</v>
      </c>
      <c r="H24" s="23">
        <v>24769.5</v>
      </c>
      <c r="I24" s="23">
        <v>24769.5</v>
      </c>
      <c r="J24" s="23"/>
      <c r="K24" s="23"/>
      <c r="L24" s="23">
        <v>24769.5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1" customHeight="1" spans="1:23">
      <c r="A25" s="121"/>
      <c r="B25" s="21" t="s">
        <v>207</v>
      </c>
      <c r="C25" s="21" t="s">
        <v>208</v>
      </c>
      <c r="D25" s="21" t="s">
        <v>109</v>
      </c>
      <c r="E25" s="21" t="s">
        <v>110</v>
      </c>
      <c r="F25" s="21" t="s">
        <v>217</v>
      </c>
      <c r="G25" s="21" t="s">
        <v>218</v>
      </c>
      <c r="H25" s="23">
        <v>7077</v>
      </c>
      <c r="I25" s="23">
        <v>7077</v>
      </c>
      <c r="J25" s="23"/>
      <c r="K25" s="23"/>
      <c r="L25" s="23">
        <v>7077</v>
      </c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21" customHeight="1" spans="1:23">
      <c r="A26" s="121"/>
      <c r="B26" s="21" t="s">
        <v>207</v>
      </c>
      <c r="C26" s="21" t="s">
        <v>208</v>
      </c>
      <c r="D26" s="21" t="s">
        <v>109</v>
      </c>
      <c r="E26" s="21" t="s">
        <v>110</v>
      </c>
      <c r="F26" s="21" t="s">
        <v>217</v>
      </c>
      <c r="G26" s="21" t="s">
        <v>218</v>
      </c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1" customHeight="1" spans="1:23">
      <c r="A27" s="121"/>
      <c r="B27" s="21" t="s">
        <v>207</v>
      </c>
      <c r="C27" s="21" t="s">
        <v>208</v>
      </c>
      <c r="D27" s="21" t="s">
        <v>109</v>
      </c>
      <c r="E27" s="21" t="s">
        <v>110</v>
      </c>
      <c r="F27" s="21" t="s">
        <v>217</v>
      </c>
      <c r="G27" s="21" t="s">
        <v>218</v>
      </c>
      <c r="H27" s="23">
        <v>228</v>
      </c>
      <c r="I27" s="23">
        <v>228</v>
      </c>
      <c r="J27" s="23"/>
      <c r="K27" s="23"/>
      <c r="L27" s="23">
        <v>228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21" customHeight="1" spans="1:23">
      <c r="A28" s="121"/>
      <c r="B28" s="21" t="s">
        <v>207</v>
      </c>
      <c r="C28" s="21" t="s">
        <v>208</v>
      </c>
      <c r="D28" s="21" t="s">
        <v>100</v>
      </c>
      <c r="E28" s="21" t="s">
        <v>99</v>
      </c>
      <c r="F28" s="21" t="s">
        <v>217</v>
      </c>
      <c r="G28" s="21" t="s">
        <v>218</v>
      </c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21" customHeight="1" spans="1:23">
      <c r="A29" s="121"/>
      <c r="B29" s="21" t="s">
        <v>207</v>
      </c>
      <c r="C29" s="21" t="s">
        <v>208</v>
      </c>
      <c r="D29" s="21" t="s">
        <v>109</v>
      </c>
      <c r="E29" s="21" t="s">
        <v>110</v>
      </c>
      <c r="F29" s="21" t="s">
        <v>217</v>
      </c>
      <c r="G29" s="21" t="s">
        <v>218</v>
      </c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21" customHeight="1" spans="1:23">
      <c r="A30" s="121"/>
      <c r="B30" s="21" t="s">
        <v>207</v>
      </c>
      <c r="C30" s="21" t="s">
        <v>208</v>
      </c>
      <c r="D30" s="21" t="s">
        <v>109</v>
      </c>
      <c r="E30" s="21" t="s">
        <v>110</v>
      </c>
      <c r="F30" s="21" t="s">
        <v>217</v>
      </c>
      <c r="G30" s="21" t="s">
        <v>218</v>
      </c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21" customHeight="1" spans="1:23">
      <c r="A31" s="121"/>
      <c r="B31" s="21" t="s">
        <v>219</v>
      </c>
      <c r="C31" s="21" t="s">
        <v>116</v>
      </c>
      <c r="D31" s="21" t="s">
        <v>115</v>
      </c>
      <c r="E31" s="21" t="s">
        <v>116</v>
      </c>
      <c r="F31" s="21" t="s">
        <v>220</v>
      </c>
      <c r="G31" s="21" t="s">
        <v>116</v>
      </c>
      <c r="H31" s="23">
        <v>424620</v>
      </c>
      <c r="I31" s="23">
        <v>424620</v>
      </c>
      <c r="J31" s="23"/>
      <c r="K31" s="23"/>
      <c r="L31" s="23">
        <v>424620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21" customHeight="1" spans="1:23">
      <c r="A32" s="121"/>
      <c r="B32" s="21" t="s">
        <v>219</v>
      </c>
      <c r="C32" s="21" t="s">
        <v>116</v>
      </c>
      <c r="D32" s="21" t="s">
        <v>115</v>
      </c>
      <c r="E32" s="21" t="s">
        <v>116</v>
      </c>
      <c r="F32" s="21" t="s">
        <v>220</v>
      </c>
      <c r="G32" s="21" t="s">
        <v>116</v>
      </c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21" customHeight="1" spans="1:23">
      <c r="A33" s="121"/>
      <c r="B33" s="21" t="s">
        <v>221</v>
      </c>
      <c r="C33" s="21" t="s">
        <v>222</v>
      </c>
      <c r="D33" s="21" t="s">
        <v>88</v>
      </c>
      <c r="E33" s="21" t="s">
        <v>89</v>
      </c>
      <c r="F33" s="21" t="s">
        <v>223</v>
      </c>
      <c r="G33" s="21" t="s">
        <v>224</v>
      </c>
      <c r="H33" s="23">
        <v>51600</v>
      </c>
      <c r="I33" s="23">
        <v>51600</v>
      </c>
      <c r="J33" s="23"/>
      <c r="K33" s="23"/>
      <c r="L33" s="23">
        <v>51600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21" customHeight="1" spans="1:23">
      <c r="A34" s="121"/>
      <c r="B34" s="21" t="s">
        <v>225</v>
      </c>
      <c r="C34" s="21" t="s">
        <v>226</v>
      </c>
      <c r="D34" s="21" t="s">
        <v>88</v>
      </c>
      <c r="E34" s="21" t="s">
        <v>89</v>
      </c>
      <c r="F34" s="21" t="s">
        <v>227</v>
      </c>
      <c r="G34" s="21" t="s">
        <v>226</v>
      </c>
      <c r="H34" s="23">
        <v>37563.6</v>
      </c>
      <c r="I34" s="23">
        <v>37563.6</v>
      </c>
      <c r="J34" s="23"/>
      <c r="K34" s="23"/>
      <c r="L34" s="23">
        <v>37563.6</v>
      </c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21" customHeight="1" spans="1:23">
      <c r="A35" s="121"/>
      <c r="B35" s="21" t="s">
        <v>228</v>
      </c>
      <c r="C35" s="21" t="s">
        <v>229</v>
      </c>
      <c r="D35" s="21" t="s">
        <v>88</v>
      </c>
      <c r="E35" s="21" t="s">
        <v>89</v>
      </c>
      <c r="F35" s="21" t="s">
        <v>230</v>
      </c>
      <c r="G35" s="21" t="s">
        <v>229</v>
      </c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ht="21" customHeight="1" spans="1:23">
      <c r="A36" s="121"/>
      <c r="B36" s="21" t="s">
        <v>228</v>
      </c>
      <c r="C36" s="21" t="s">
        <v>229</v>
      </c>
      <c r="D36" s="21" t="s">
        <v>94</v>
      </c>
      <c r="E36" s="21" t="s">
        <v>95</v>
      </c>
      <c r="F36" s="21" t="s">
        <v>230</v>
      </c>
      <c r="G36" s="21" t="s">
        <v>229</v>
      </c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ht="21" customHeight="1" spans="1:23">
      <c r="A37" s="121"/>
      <c r="B37" s="21" t="s">
        <v>228</v>
      </c>
      <c r="C37" s="21" t="s">
        <v>229</v>
      </c>
      <c r="D37" s="21" t="s">
        <v>88</v>
      </c>
      <c r="E37" s="21" t="s">
        <v>89</v>
      </c>
      <c r="F37" s="21" t="s">
        <v>230</v>
      </c>
      <c r="G37" s="21" t="s">
        <v>229</v>
      </c>
      <c r="H37" s="23">
        <v>28172.7</v>
      </c>
      <c r="I37" s="23">
        <v>28172.7</v>
      </c>
      <c r="J37" s="23"/>
      <c r="K37" s="23"/>
      <c r="L37" s="23">
        <v>28172.7</v>
      </c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ht="21" customHeight="1" spans="1:23">
      <c r="A38" s="121"/>
      <c r="B38" s="21" t="s">
        <v>228</v>
      </c>
      <c r="C38" s="21" t="s">
        <v>229</v>
      </c>
      <c r="D38" s="21" t="s">
        <v>94</v>
      </c>
      <c r="E38" s="21" t="s">
        <v>95</v>
      </c>
      <c r="F38" s="21" t="s">
        <v>230</v>
      </c>
      <c r="G38" s="21" t="s">
        <v>229</v>
      </c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  <row r="39" ht="21" customHeight="1" spans="1:23">
      <c r="A39" s="121"/>
      <c r="B39" s="21" t="s">
        <v>231</v>
      </c>
      <c r="C39" s="21" t="s">
        <v>232</v>
      </c>
      <c r="D39" s="21" t="s">
        <v>88</v>
      </c>
      <c r="E39" s="21" t="s">
        <v>89</v>
      </c>
      <c r="F39" s="21" t="s">
        <v>233</v>
      </c>
      <c r="G39" s="21" t="s">
        <v>234</v>
      </c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</row>
    <row r="40" ht="21" customHeight="1" spans="1:23">
      <c r="A40" s="121"/>
      <c r="B40" s="21" t="s">
        <v>231</v>
      </c>
      <c r="C40" s="21" t="s">
        <v>232</v>
      </c>
      <c r="D40" s="21" t="s">
        <v>94</v>
      </c>
      <c r="E40" s="21" t="s">
        <v>95</v>
      </c>
      <c r="F40" s="21" t="s">
        <v>233</v>
      </c>
      <c r="G40" s="21" t="s">
        <v>234</v>
      </c>
      <c r="H40" s="23">
        <v>26197.8</v>
      </c>
      <c r="I40" s="23">
        <v>26197.8</v>
      </c>
      <c r="J40" s="23"/>
      <c r="K40" s="23"/>
      <c r="L40" s="23">
        <v>26197.8</v>
      </c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</row>
    <row r="41" ht="21" customHeight="1" spans="1:23">
      <c r="A41" s="121"/>
      <c r="B41" s="21" t="s">
        <v>207</v>
      </c>
      <c r="C41" s="21" t="s">
        <v>208</v>
      </c>
      <c r="D41" s="21" t="s">
        <v>213</v>
      </c>
      <c r="E41" s="21" t="s">
        <v>214</v>
      </c>
      <c r="F41" s="21" t="s">
        <v>235</v>
      </c>
      <c r="G41" s="21" t="s">
        <v>236</v>
      </c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</row>
    <row r="42" ht="21" customHeight="1" spans="1:23">
      <c r="A42" s="121"/>
      <c r="B42" s="21" t="s">
        <v>207</v>
      </c>
      <c r="C42" s="21" t="s">
        <v>208</v>
      </c>
      <c r="D42" s="21" t="s">
        <v>105</v>
      </c>
      <c r="E42" s="21" t="s">
        <v>106</v>
      </c>
      <c r="F42" s="21" t="s">
        <v>235</v>
      </c>
      <c r="G42" s="21" t="s">
        <v>236</v>
      </c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</row>
    <row r="43" ht="21" customHeight="1" spans="1:23">
      <c r="A43" s="33" t="s">
        <v>117</v>
      </c>
      <c r="B43" s="133"/>
      <c r="C43" s="133"/>
      <c r="D43" s="133"/>
      <c r="E43" s="133"/>
      <c r="F43" s="133"/>
      <c r="G43" s="134"/>
      <c r="H43" s="23">
        <v>5739490.11</v>
      </c>
      <c r="I43" s="23">
        <v>5739490.11</v>
      </c>
      <c r="J43" s="23"/>
      <c r="K43" s="23"/>
      <c r="L43" s="23">
        <v>5739490.11</v>
      </c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</row>
  </sheetData>
  <mergeCells count="30">
    <mergeCell ref="A2:W2"/>
    <mergeCell ref="A3:G3"/>
    <mergeCell ref="H4:W4"/>
    <mergeCell ref="I5:M5"/>
    <mergeCell ref="N5:P5"/>
    <mergeCell ref="R5:W5"/>
    <mergeCell ref="A43:G43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4"/>
  <sheetViews>
    <sheetView showZeros="0" topLeftCell="E1" workbookViewId="0">
      <selection activeCell="I13" sqref="I13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ht="15" customHeight="1" spans="1:23">
      <c r="A1" s="1"/>
      <c r="B1" s="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37" t="s">
        <v>237</v>
      </c>
    </row>
    <row r="2" ht="41.25" customHeight="1" spans="1:23">
      <c r="A2" s="5" t="str">
        <f>"2025"&amp;"年部门项目支出预算表"</f>
        <v>2025年部门项目支出预算表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.75" customHeight="1" spans="1:23">
      <c r="A3" s="7" t="str">
        <f>"单位名称："&amp;"临沧市临翔区青华幼儿园"</f>
        <v>单位名称：临沧市临翔区青华幼儿园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3"/>
      <c r="V3" s="1"/>
      <c r="W3" s="37" t="s">
        <v>166</v>
      </c>
    </row>
    <row r="4" ht="18.75" customHeight="1" spans="1:23">
      <c r="A4" s="10" t="s">
        <v>238</v>
      </c>
      <c r="B4" s="11" t="s">
        <v>181</v>
      </c>
      <c r="C4" s="10" t="s">
        <v>182</v>
      </c>
      <c r="D4" s="10" t="s">
        <v>239</v>
      </c>
      <c r="E4" s="11" t="s">
        <v>183</v>
      </c>
      <c r="F4" s="11" t="s">
        <v>184</v>
      </c>
      <c r="G4" s="11" t="s">
        <v>240</v>
      </c>
      <c r="H4" s="11" t="s">
        <v>241</v>
      </c>
      <c r="I4" s="29" t="s">
        <v>56</v>
      </c>
      <c r="J4" s="12" t="s">
        <v>242</v>
      </c>
      <c r="K4" s="13"/>
      <c r="L4" s="13"/>
      <c r="M4" s="14"/>
      <c r="N4" s="12" t="s">
        <v>189</v>
      </c>
      <c r="O4" s="13"/>
      <c r="P4" s="14"/>
      <c r="Q4" s="11" t="s">
        <v>62</v>
      </c>
      <c r="R4" s="12" t="s">
        <v>78</v>
      </c>
      <c r="S4" s="13"/>
      <c r="T4" s="13"/>
      <c r="U4" s="13"/>
      <c r="V4" s="13"/>
      <c r="W4" s="14"/>
    </row>
    <row r="5" ht="18.75" customHeight="1" spans="1:23">
      <c r="A5" s="15"/>
      <c r="B5" s="30"/>
      <c r="C5" s="15"/>
      <c r="D5" s="15"/>
      <c r="E5" s="16"/>
      <c r="F5" s="16"/>
      <c r="G5" s="16"/>
      <c r="H5" s="16"/>
      <c r="I5" s="30"/>
      <c r="J5" s="122" t="s">
        <v>59</v>
      </c>
      <c r="K5" s="123"/>
      <c r="L5" s="11" t="s">
        <v>60</v>
      </c>
      <c r="M5" s="11" t="s">
        <v>61</v>
      </c>
      <c r="N5" s="11" t="s">
        <v>59</v>
      </c>
      <c r="O5" s="11" t="s">
        <v>60</v>
      </c>
      <c r="P5" s="11" t="s">
        <v>61</v>
      </c>
      <c r="Q5" s="16"/>
      <c r="R5" s="11" t="s">
        <v>58</v>
      </c>
      <c r="S5" s="10" t="s">
        <v>65</v>
      </c>
      <c r="T5" s="10" t="s">
        <v>195</v>
      </c>
      <c r="U5" s="10" t="s">
        <v>67</v>
      </c>
      <c r="V5" s="10" t="s">
        <v>68</v>
      </c>
      <c r="W5" s="10" t="s">
        <v>69</v>
      </c>
    </row>
    <row r="6" ht="18.75" customHeight="1" spans="1:23">
      <c r="A6" s="30"/>
      <c r="B6" s="30"/>
      <c r="C6" s="30"/>
      <c r="D6" s="30"/>
      <c r="E6" s="30"/>
      <c r="F6" s="30"/>
      <c r="G6" s="30"/>
      <c r="H6" s="30"/>
      <c r="I6" s="30"/>
      <c r="J6" s="124" t="s">
        <v>58</v>
      </c>
      <c r="K6" s="95"/>
      <c r="L6" s="30"/>
      <c r="M6" s="30"/>
      <c r="N6" s="30"/>
      <c r="O6" s="30"/>
      <c r="P6" s="30"/>
      <c r="Q6" s="30"/>
      <c r="R6" s="30"/>
      <c r="S6" s="125"/>
      <c r="T6" s="125"/>
      <c r="U6" s="125"/>
      <c r="V6" s="125"/>
      <c r="W6" s="125"/>
    </row>
    <row r="7" ht="18.75" customHeight="1" spans="1:23">
      <c r="A7" s="17"/>
      <c r="B7" s="31"/>
      <c r="C7" s="17"/>
      <c r="D7" s="17"/>
      <c r="E7" s="18"/>
      <c r="F7" s="18"/>
      <c r="G7" s="18"/>
      <c r="H7" s="18"/>
      <c r="I7" s="31"/>
      <c r="J7" s="44" t="s">
        <v>58</v>
      </c>
      <c r="K7" s="44" t="s">
        <v>243</v>
      </c>
      <c r="L7" s="18"/>
      <c r="M7" s="18"/>
      <c r="N7" s="18"/>
      <c r="O7" s="18"/>
      <c r="P7" s="18"/>
      <c r="Q7" s="18"/>
      <c r="R7" s="18"/>
      <c r="S7" s="18"/>
      <c r="T7" s="18"/>
      <c r="U7" s="31"/>
      <c r="V7" s="18"/>
      <c r="W7" s="18"/>
    </row>
    <row r="8" ht="18.75" customHeight="1" spans="1:23">
      <c r="A8" s="119">
        <v>1</v>
      </c>
      <c r="B8" s="119">
        <v>2</v>
      </c>
      <c r="C8" s="119">
        <v>3</v>
      </c>
      <c r="D8" s="119">
        <v>4</v>
      </c>
      <c r="E8" s="119">
        <v>5</v>
      </c>
      <c r="F8" s="119">
        <v>6</v>
      </c>
      <c r="G8" s="119">
        <v>7</v>
      </c>
      <c r="H8" s="119">
        <v>8</v>
      </c>
      <c r="I8" s="119">
        <v>9</v>
      </c>
      <c r="J8" s="119">
        <v>10</v>
      </c>
      <c r="K8" s="119">
        <v>11</v>
      </c>
      <c r="L8" s="119">
        <v>12</v>
      </c>
      <c r="M8" s="119">
        <v>13</v>
      </c>
      <c r="N8" s="119">
        <v>14</v>
      </c>
      <c r="O8" s="119">
        <v>15</v>
      </c>
      <c r="P8" s="119">
        <v>16</v>
      </c>
      <c r="Q8" s="119">
        <v>17</v>
      </c>
      <c r="R8" s="119">
        <v>18</v>
      </c>
      <c r="S8" s="119">
        <v>19</v>
      </c>
      <c r="T8" s="119">
        <v>20</v>
      </c>
      <c r="U8" s="119">
        <v>21</v>
      </c>
      <c r="V8" s="119">
        <v>22</v>
      </c>
      <c r="W8" s="119">
        <v>23</v>
      </c>
    </row>
    <row r="9" ht="18.75" customHeight="1" spans="1:23">
      <c r="A9" s="21"/>
      <c r="B9" s="21"/>
      <c r="C9" s="21" t="s">
        <v>244</v>
      </c>
      <c r="D9" s="21"/>
      <c r="E9" s="21"/>
      <c r="F9" s="21"/>
      <c r="G9" s="21"/>
      <c r="H9" s="21"/>
      <c r="I9" s="23">
        <v>520000</v>
      </c>
      <c r="J9" s="23">
        <v>520000</v>
      </c>
      <c r="K9" s="23">
        <v>520000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120" t="s">
        <v>245</v>
      </c>
      <c r="B10" s="120" t="s">
        <v>246</v>
      </c>
      <c r="C10" s="21" t="s">
        <v>244</v>
      </c>
      <c r="D10" s="120" t="s">
        <v>71</v>
      </c>
      <c r="E10" s="120" t="s">
        <v>88</v>
      </c>
      <c r="F10" s="120" t="s">
        <v>89</v>
      </c>
      <c r="G10" s="120" t="s">
        <v>247</v>
      </c>
      <c r="H10" s="120" t="s">
        <v>248</v>
      </c>
      <c r="I10" s="23">
        <v>520000</v>
      </c>
      <c r="J10" s="23">
        <v>520000</v>
      </c>
      <c r="K10" s="23">
        <v>520000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121"/>
      <c r="B11" s="121"/>
      <c r="C11" s="21" t="s">
        <v>249</v>
      </c>
      <c r="D11" s="121"/>
      <c r="E11" s="121"/>
      <c r="F11" s="121"/>
      <c r="G11" s="121"/>
      <c r="H11" s="121"/>
      <c r="I11" s="23">
        <v>194011</v>
      </c>
      <c r="J11" s="23"/>
      <c r="K11" s="23"/>
      <c r="L11" s="23"/>
      <c r="M11" s="23"/>
      <c r="N11" s="23">
        <v>194011</v>
      </c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120" t="s">
        <v>245</v>
      </c>
      <c r="B12" s="120" t="s">
        <v>250</v>
      </c>
      <c r="C12" s="21" t="s">
        <v>249</v>
      </c>
      <c r="D12" s="120" t="s">
        <v>71</v>
      </c>
      <c r="E12" s="120" t="s">
        <v>88</v>
      </c>
      <c r="F12" s="120" t="s">
        <v>89</v>
      </c>
      <c r="G12" s="120" t="s">
        <v>247</v>
      </c>
      <c r="H12" s="120" t="s">
        <v>248</v>
      </c>
      <c r="I12" s="23">
        <v>100000</v>
      </c>
      <c r="J12" s="23"/>
      <c r="K12" s="23"/>
      <c r="L12" s="23"/>
      <c r="M12" s="23"/>
      <c r="N12" s="23">
        <v>100000</v>
      </c>
      <c r="O12" s="23"/>
      <c r="P12" s="23"/>
      <c r="Q12" s="23"/>
      <c r="R12" s="23"/>
      <c r="S12" s="23"/>
      <c r="T12" s="23"/>
      <c r="U12" s="23"/>
      <c r="V12" s="23"/>
      <c r="W12" s="23"/>
    </row>
    <row r="13" ht="18.75" customHeight="1" spans="1:23">
      <c r="A13" s="120" t="s">
        <v>245</v>
      </c>
      <c r="B13" s="120" t="s">
        <v>250</v>
      </c>
      <c r="C13" s="21" t="s">
        <v>249</v>
      </c>
      <c r="D13" s="120" t="s">
        <v>71</v>
      </c>
      <c r="E13" s="120" t="s">
        <v>88</v>
      </c>
      <c r="F13" s="120" t="s">
        <v>89</v>
      </c>
      <c r="G13" s="120" t="s">
        <v>247</v>
      </c>
      <c r="H13" s="120" t="s">
        <v>248</v>
      </c>
      <c r="I13" s="23">
        <v>94011</v>
      </c>
      <c r="J13" s="23"/>
      <c r="K13" s="23"/>
      <c r="L13" s="23"/>
      <c r="M13" s="23"/>
      <c r="N13" s="23">
        <v>94011</v>
      </c>
      <c r="O13" s="23"/>
      <c r="P13" s="23"/>
      <c r="Q13" s="23"/>
      <c r="R13" s="23"/>
      <c r="S13" s="23"/>
      <c r="T13" s="23"/>
      <c r="U13" s="23"/>
      <c r="V13" s="23"/>
      <c r="W13" s="23"/>
    </row>
    <row r="14" ht="18.75" customHeight="1" spans="1:23">
      <c r="A14" s="33" t="s">
        <v>117</v>
      </c>
      <c r="B14" s="34"/>
      <c r="C14" s="34"/>
      <c r="D14" s="34"/>
      <c r="E14" s="34"/>
      <c r="F14" s="34"/>
      <c r="G14" s="34"/>
      <c r="H14" s="35"/>
      <c r="I14" s="23">
        <v>714011</v>
      </c>
      <c r="J14" s="23">
        <v>520000</v>
      </c>
      <c r="K14" s="23">
        <v>520000</v>
      </c>
      <c r="L14" s="23"/>
      <c r="M14" s="23"/>
      <c r="N14" s="23">
        <v>194011</v>
      </c>
      <c r="O14" s="23"/>
      <c r="P14" s="23"/>
      <c r="Q14" s="23"/>
      <c r="R14" s="23"/>
      <c r="S14" s="23"/>
      <c r="T14" s="23"/>
      <c r="U14" s="23"/>
      <c r="V14" s="23"/>
      <c r="W14" s="23"/>
    </row>
  </sheetData>
  <mergeCells count="28">
    <mergeCell ref="A2:W2"/>
    <mergeCell ref="A3:H3"/>
    <mergeCell ref="J4:M4"/>
    <mergeCell ref="N4:P4"/>
    <mergeCell ref="R4:W4"/>
    <mergeCell ref="A14:H1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showZeros="0" workbookViewId="0">
      <selection activeCell="C15" sqref="C15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87" t="s">
        <v>251</v>
      </c>
    </row>
    <row r="2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52"/>
      <c r="G2" s="6"/>
      <c r="H2" s="52"/>
      <c r="I2" s="52"/>
      <c r="J2" s="6"/>
    </row>
    <row r="3" ht="18.75" customHeight="1" spans="1:8">
      <c r="A3" s="7" t="str">
        <f>"单位名称："&amp;"临沧市临翔区青华幼儿园"</f>
        <v>单位名称：临沧市临翔区青华幼儿园</v>
      </c>
      <c r="B3" s="3"/>
      <c r="C3" s="3"/>
      <c r="D3" s="3"/>
      <c r="E3" s="3"/>
      <c r="F3" s="53"/>
      <c r="G3" s="3"/>
      <c r="H3" s="53"/>
    </row>
    <row r="4" ht="18.75" customHeight="1" spans="1:10">
      <c r="A4" s="44" t="s">
        <v>252</v>
      </c>
      <c r="B4" s="44" t="s">
        <v>253</v>
      </c>
      <c r="C4" s="44" t="s">
        <v>254</v>
      </c>
      <c r="D4" s="44" t="s">
        <v>255</v>
      </c>
      <c r="E4" s="44" t="s">
        <v>256</v>
      </c>
      <c r="F4" s="54" t="s">
        <v>257</v>
      </c>
      <c r="G4" s="44" t="s">
        <v>258</v>
      </c>
      <c r="H4" s="54" t="s">
        <v>259</v>
      </c>
      <c r="I4" s="54" t="s">
        <v>260</v>
      </c>
      <c r="J4" s="44" t="s">
        <v>261</v>
      </c>
    </row>
    <row r="5" ht="18.75" customHeight="1" spans="1:10">
      <c r="A5" s="117">
        <v>1</v>
      </c>
      <c r="B5" s="117">
        <v>2</v>
      </c>
      <c r="C5" s="117">
        <v>3</v>
      </c>
      <c r="D5" s="117">
        <v>4</v>
      </c>
      <c r="E5" s="117">
        <v>5</v>
      </c>
      <c r="F5" s="117">
        <v>6</v>
      </c>
      <c r="G5" s="117">
        <v>7</v>
      </c>
      <c r="H5" s="117">
        <v>8</v>
      </c>
      <c r="I5" s="117">
        <v>9</v>
      </c>
      <c r="J5" s="117">
        <v>10</v>
      </c>
    </row>
    <row r="6" ht="18.75" customHeight="1" spans="1:10">
      <c r="A6" s="32" t="s">
        <v>71</v>
      </c>
      <c r="B6" s="55"/>
      <c r="C6" s="55"/>
      <c r="D6" s="55"/>
      <c r="E6" s="45"/>
      <c r="F6" s="56"/>
      <c r="G6" s="45"/>
      <c r="H6" s="56"/>
      <c r="I6" s="56"/>
      <c r="J6" s="45"/>
    </row>
    <row r="7" ht="18.75" customHeight="1" spans="1:10">
      <c r="A7" s="213" t="s">
        <v>244</v>
      </c>
      <c r="B7" s="21" t="s">
        <v>262</v>
      </c>
      <c r="C7" s="21" t="s">
        <v>263</v>
      </c>
      <c r="D7" s="21" t="s">
        <v>264</v>
      </c>
      <c r="E7" s="32" t="s">
        <v>265</v>
      </c>
      <c r="F7" s="21" t="s">
        <v>266</v>
      </c>
      <c r="G7" s="32" t="s">
        <v>267</v>
      </c>
      <c r="H7" s="21" t="s">
        <v>268</v>
      </c>
      <c r="I7" s="21" t="s">
        <v>269</v>
      </c>
      <c r="J7" s="32" t="s">
        <v>270</v>
      </c>
    </row>
    <row r="8" ht="18.75" customHeight="1" spans="1:10">
      <c r="A8" s="213" t="s">
        <v>244</v>
      </c>
      <c r="B8" s="21" t="s">
        <v>271</v>
      </c>
      <c r="C8" s="21" t="s">
        <v>272</v>
      </c>
      <c r="D8" s="21" t="s">
        <v>273</v>
      </c>
      <c r="E8" s="32" t="s">
        <v>274</v>
      </c>
      <c r="F8" s="21" t="s">
        <v>275</v>
      </c>
      <c r="G8" s="32" t="s">
        <v>276</v>
      </c>
      <c r="H8" s="21" t="s">
        <v>277</v>
      </c>
      <c r="I8" s="21" t="s">
        <v>269</v>
      </c>
      <c r="J8" s="32" t="s">
        <v>278</v>
      </c>
    </row>
    <row r="9" ht="18.75" customHeight="1" spans="1:10">
      <c r="A9" s="213" t="s">
        <v>244</v>
      </c>
      <c r="B9" s="21" t="s">
        <v>271</v>
      </c>
      <c r="C9" s="21" t="s">
        <v>279</v>
      </c>
      <c r="D9" s="21" t="s">
        <v>280</v>
      </c>
      <c r="E9" s="32" t="s">
        <v>281</v>
      </c>
      <c r="F9" s="21" t="s">
        <v>266</v>
      </c>
      <c r="G9" s="32" t="s">
        <v>282</v>
      </c>
      <c r="H9" s="21" t="s">
        <v>277</v>
      </c>
      <c r="I9" s="21" t="s">
        <v>269</v>
      </c>
      <c r="J9" s="32" t="s">
        <v>283</v>
      </c>
    </row>
  </sheetData>
  <mergeCells count="4">
    <mergeCell ref="A2:J2"/>
    <mergeCell ref="A3:H3"/>
    <mergeCell ref="A7:A9"/>
    <mergeCell ref="B7:B9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B14" sqref="B14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ht="15" customHeight="1" spans="1:6">
      <c r="A1" s="100">
        <v>1</v>
      </c>
      <c r="B1" s="101">
        <v>0</v>
      </c>
      <c r="C1" s="100">
        <v>1</v>
      </c>
      <c r="D1" s="102"/>
      <c r="E1" s="102"/>
      <c r="F1" s="37" t="s">
        <v>284</v>
      </c>
    </row>
    <row r="2" ht="32.25" customHeight="1" spans="1:6">
      <c r="A2" s="103" t="str">
        <f>"2025"&amp;"年部门政府性基金预算支出预算表"</f>
        <v>2025年部门政府性基金预算支出预算表</v>
      </c>
      <c r="B2" s="104" t="s">
        <v>285</v>
      </c>
      <c r="C2" s="105"/>
      <c r="D2" s="106"/>
      <c r="E2" s="106"/>
      <c r="F2" s="106"/>
    </row>
    <row r="3" ht="18.75" customHeight="1" spans="1:6">
      <c r="A3" s="7" t="str">
        <f>"单位名称："&amp;"临沧市临翔区青华幼儿园"</f>
        <v>单位名称：临沧市临翔区青华幼儿园</v>
      </c>
      <c r="B3" s="7" t="s">
        <v>286</v>
      </c>
      <c r="C3" s="100"/>
      <c r="D3" s="102"/>
      <c r="E3" s="102"/>
      <c r="F3" s="37" t="s">
        <v>1</v>
      </c>
    </row>
    <row r="4" ht="18.75" customHeight="1" spans="1:6">
      <c r="A4" s="107" t="s">
        <v>180</v>
      </c>
      <c r="B4" s="108" t="s">
        <v>73</v>
      </c>
      <c r="C4" s="109" t="s">
        <v>74</v>
      </c>
      <c r="D4" s="13" t="s">
        <v>287</v>
      </c>
      <c r="E4" s="13"/>
      <c r="F4" s="14"/>
    </row>
    <row r="5" ht="18.75" customHeight="1" spans="1:6">
      <c r="A5" s="110"/>
      <c r="B5" s="111"/>
      <c r="C5" s="96"/>
      <c r="D5" s="95" t="s">
        <v>56</v>
      </c>
      <c r="E5" s="95" t="s">
        <v>75</v>
      </c>
      <c r="F5" s="95" t="s">
        <v>76</v>
      </c>
    </row>
    <row r="6" ht="18.75" customHeight="1" spans="1:6">
      <c r="A6" s="110">
        <v>1</v>
      </c>
      <c r="B6" s="112" t="s">
        <v>160</v>
      </c>
      <c r="C6" s="96">
        <v>3</v>
      </c>
      <c r="D6" s="95">
        <v>4</v>
      </c>
      <c r="E6" s="95">
        <v>5</v>
      </c>
      <c r="F6" s="95">
        <v>6</v>
      </c>
    </row>
    <row r="7" ht="18.75" customHeight="1" spans="1:6">
      <c r="A7" s="113"/>
      <c r="B7" s="83"/>
      <c r="C7" s="83"/>
      <c r="D7" s="23"/>
      <c r="E7" s="23"/>
      <c r="F7" s="23"/>
    </row>
    <row r="8" ht="18.75" customHeight="1" spans="1:6">
      <c r="A8" s="113"/>
      <c r="B8" s="83"/>
      <c r="C8" s="83"/>
      <c r="D8" s="23"/>
      <c r="E8" s="23"/>
      <c r="F8" s="23"/>
    </row>
    <row r="9" ht="18.75" customHeight="1" spans="1:6">
      <c r="A9" s="114" t="s">
        <v>117</v>
      </c>
      <c r="B9" s="115" t="s">
        <v>117</v>
      </c>
      <c r="C9" s="116" t="s">
        <v>117</v>
      </c>
      <c r="D9" s="23"/>
      <c r="E9" s="23"/>
      <c r="F9" s="23"/>
    </row>
    <row r="10" customHeight="1" spans="1:1">
      <c r="A10" t="s">
        <v>178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3"/>
  <sheetViews>
    <sheetView showZeros="0" workbookViewId="0">
      <selection activeCell="F32" sqref="F32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ht="15" customHeight="1" spans="1:17">
      <c r="A1" s="28"/>
      <c r="B1" s="28"/>
      <c r="C1" s="28"/>
      <c r="D1" s="28"/>
      <c r="E1" s="28"/>
      <c r="F1" s="28"/>
      <c r="G1" s="28"/>
      <c r="H1" s="28"/>
      <c r="I1" s="28"/>
      <c r="J1" s="28"/>
      <c r="O1" s="36"/>
      <c r="P1" s="36"/>
      <c r="Q1" s="37" t="s">
        <v>288</v>
      </c>
    </row>
    <row r="2" ht="35.25" customHeight="1" spans="1:17">
      <c r="A2" s="59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52"/>
      <c r="L2" s="6"/>
      <c r="M2" s="6"/>
      <c r="N2" s="6"/>
      <c r="O2" s="52"/>
      <c r="P2" s="52"/>
      <c r="Q2" s="6"/>
    </row>
    <row r="3" ht="18.75" customHeight="1" spans="1:17">
      <c r="A3" s="39" t="str">
        <f>"单位名称："&amp;"临沧市临翔区青华幼儿园"</f>
        <v>单位名称：临沧市临翔区青华幼儿园</v>
      </c>
      <c r="B3" s="94"/>
      <c r="C3" s="94"/>
      <c r="D3" s="94"/>
      <c r="E3" s="94"/>
      <c r="F3" s="94"/>
      <c r="G3" s="94"/>
      <c r="H3" s="94"/>
      <c r="I3" s="94"/>
      <c r="J3" s="94"/>
      <c r="O3" s="64"/>
      <c r="P3" s="64"/>
      <c r="Q3" s="37" t="s">
        <v>166</v>
      </c>
    </row>
    <row r="4" ht="18.75" customHeight="1" spans="1:17">
      <c r="A4" s="11" t="s">
        <v>289</v>
      </c>
      <c r="B4" s="73" t="s">
        <v>290</v>
      </c>
      <c r="C4" s="73" t="s">
        <v>291</v>
      </c>
      <c r="D4" s="73" t="s">
        <v>292</v>
      </c>
      <c r="E4" s="73" t="s">
        <v>293</v>
      </c>
      <c r="F4" s="73" t="s">
        <v>294</v>
      </c>
      <c r="G4" s="42" t="s">
        <v>187</v>
      </c>
      <c r="H4" s="42"/>
      <c r="I4" s="42"/>
      <c r="J4" s="42"/>
      <c r="K4" s="75"/>
      <c r="L4" s="42"/>
      <c r="M4" s="42"/>
      <c r="N4" s="42"/>
      <c r="O4" s="65"/>
      <c r="P4" s="75"/>
      <c r="Q4" s="43"/>
    </row>
    <row r="5" ht="18.75" customHeight="1" spans="1:17">
      <c r="A5" s="16"/>
      <c r="B5" s="76"/>
      <c r="C5" s="76"/>
      <c r="D5" s="76"/>
      <c r="E5" s="76"/>
      <c r="F5" s="76"/>
      <c r="G5" s="76" t="s">
        <v>56</v>
      </c>
      <c r="H5" s="76" t="s">
        <v>59</v>
      </c>
      <c r="I5" s="76" t="s">
        <v>295</v>
      </c>
      <c r="J5" s="76" t="s">
        <v>296</v>
      </c>
      <c r="K5" s="77" t="s">
        <v>297</v>
      </c>
      <c r="L5" s="90" t="s">
        <v>78</v>
      </c>
      <c r="M5" s="90"/>
      <c r="N5" s="90"/>
      <c r="O5" s="91"/>
      <c r="P5" s="92"/>
      <c r="Q5" s="78"/>
    </row>
    <row r="6" ht="30" customHeight="1" spans="1:17">
      <c r="A6" s="18"/>
      <c r="B6" s="78"/>
      <c r="C6" s="78"/>
      <c r="D6" s="78"/>
      <c r="E6" s="78"/>
      <c r="F6" s="78"/>
      <c r="G6" s="78"/>
      <c r="H6" s="78" t="s">
        <v>58</v>
      </c>
      <c r="I6" s="78"/>
      <c r="J6" s="78"/>
      <c r="K6" s="79"/>
      <c r="L6" s="78" t="s">
        <v>58</v>
      </c>
      <c r="M6" s="78" t="s">
        <v>65</v>
      </c>
      <c r="N6" s="78" t="s">
        <v>195</v>
      </c>
      <c r="O6" s="93" t="s">
        <v>67</v>
      </c>
      <c r="P6" s="79" t="s">
        <v>68</v>
      </c>
      <c r="Q6" s="78" t="s">
        <v>69</v>
      </c>
    </row>
    <row r="7" ht="18.75" customHeight="1" spans="1:17">
      <c r="A7" s="31">
        <v>1</v>
      </c>
      <c r="B7" s="95">
        <v>2</v>
      </c>
      <c r="C7" s="95">
        <v>3</v>
      </c>
      <c r="D7" s="95">
        <v>4</v>
      </c>
      <c r="E7" s="95">
        <v>5</v>
      </c>
      <c r="F7" s="95">
        <v>6</v>
      </c>
      <c r="G7" s="96">
        <v>7</v>
      </c>
      <c r="H7" s="96">
        <v>8</v>
      </c>
      <c r="I7" s="96">
        <v>9</v>
      </c>
      <c r="J7" s="96">
        <v>10</v>
      </c>
      <c r="K7" s="96">
        <v>11</v>
      </c>
      <c r="L7" s="96">
        <v>12</v>
      </c>
      <c r="M7" s="96">
        <v>13</v>
      </c>
      <c r="N7" s="96">
        <v>14</v>
      </c>
      <c r="O7" s="96">
        <v>15</v>
      </c>
      <c r="P7" s="96">
        <v>16</v>
      </c>
      <c r="Q7" s="96">
        <v>17</v>
      </c>
    </row>
    <row r="8" ht="18.75" customHeight="1" spans="1:17">
      <c r="A8" s="81" t="s">
        <v>71</v>
      </c>
      <c r="B8" s="82"/>
      <c r="C8" s="82"/>
      <c r="D8" s="82"/>
      <c r="E8" s="97"/>
      <c r="F8" s="23">
        <v>101070</v>
      </c>
      <c r="G8" s="23">
        <v>101070</v>
      </c>
      <c r="H8" s="23">
        <v>101070</v>
      </c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214" t="s">
        <v>244</v>
      </c>
      <c r="B9" s="82" t="s">
        <v>298</v>
      </c>
      <c r="C9" s="82" t="s">
        <v>298</v>
      </c>
      <c r="D9" s="82" t="s">
        <v>299</v>
      </c>
      <c r="E9" s="99">
        <v>1</v>
      </c>
      <c r="F9" s="23">
        <v>68800</v>
      </c>
      <c r="G9" s="23">
        <v>68800</v>
      </c>
      <c r="H9" s="23">
        <v>68800</v>
      </c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214" t="s">
        <v>244</v>
      </c>
      <c r="B10" s="82" t="s">
        <v>300</v>
      </c>
      <c r="C10" s="82" t="s">
        <v>300</v>
      </c>
      <c r="D10" s="82" t="s">
        <v>299</v>
      </c>
      <c r="E10" s="99">
        <v>10</v>
      </c>
      <c r="F10" s="23">
        <v>1500</v>
      </c>
      <c r="G10" s="23">
        <v>1500</v>
      </c>
      <c r="H10" s="23">
        <v>1500</v>
      </c>
      <c r="I10" s="23"/>
      <c r="J10" s="23"/>
      <c r="K10" s="23"/>
      <c r="L10" s="23"/>
      <c r="M10" s="23"/>
      <c r="N10" s="23"/>
      <c r="O10" s="23"/>
      <c r="P10" s="23"/>
      <c r="Q10" s="23"/>
    </row>
    <row r="11" ht="18.75" customHeight="1" spans="1:17">
      <c r="A11" s="214" t="s">
        <v>244</v>
      </c>
      <c r="B11" s="82" t="s">
        <v>301</v>
      </c>
      <c r="C11" s="82" t="s">
        <v>301</v>
      </c>
      <c r="D11" s="82" t="s">
        <v>302</v>
      </c>
      <c r="E11" s="99">
        <v>65</v>
      </c>
      <c r="F11" s="23">
        <v>11570</v>
      </c>
      <c r="G11" s="23">
        <v>11570</v>
      </c>
      <c r="H11" s="23">
        <v>11570</v>
      </c>
      <c r="I11" s="23"/>
      <c r="J11" s="23"/>
      <c r="K11" s="23"/>
      <c r="L11" s="23"/>
      <c r="M11" s="23"/>
      <c r="N11" s="23"/>
      <c r="O11" s="23"/>
      <c r="P11" s="23"/>
      <c r="Q11" s="23"/>
    </row>
    <row r="12" ht="18.75" customHeight="1" spans="1:17">
      <c r="A12" s="214" t="s">
        <v>244</v>
      </c>
      <c r="B12" s="82" t="s">
        <v>303</v>
      </c>
      <c r="C12" s="82" t="s">
        <v>303</v>
      </c>
      <c r="D12" s="82" t="s">
        <v>299</v>
      </c>
      <c r="E12" s="99">
        <v>80</v>
      </c>
      <c r="F12" s="23">
        <v>19200</v>
      </c>
      <c r="G12" s="23">
        <v>19200</v>
      </c>
      <c r="H12" s="23">
        <v>19200</v>
      </c>
      <c r="I12" s="23"/>
      <c r="J12" s="23"/>
      <c r="K12" s="23"/>
      <c r="L12" s="23"/>
      <c r="M12" s="23"/>
      <c r="N12" s="23"/>
      <c r="O12" s="23"/>
      <c r="P12" s="23"/>
      <c r="Q12" s="23"/>
    </row>
    <row r="13" ht="18.75" customHeight="1" spans="1:17">
      <c r="A13" s="84" t="s">
        <v>117</v>
      </c>
      <c r="B13" s="85"/>
      <c r="C13" s="85"/>
      <c r="D13" s="85"/>
      <c r="E13" s="97"/>
      <c r="F13" s="23">
        <v>101070</v>
      </c>
      <c r="G13" s="23">
        <v>101070</v>
      </c>
      <c r="H13" s="23">
        <v>101070</v>
      </c>
      <c r="I13" s="23"/>
      <c r="J13" s="23"/>
      <c r="K13" s="23"/>
      <c r="L13" s="23"/>
      <c r="M13" s="23"/>
      <c r="N13" s="23"/>
      <c r="O13" s="23"/>
      <c r="P13" s="23"/>
      <c r="Q13" s="23"/>
    </row>
  </sheetData>
  <mergeCells count="16">
    <mergeCell ref="A2:Q2"/>
    <mergeCell ref="A3:F3"/>
    <mergeCell ref="G4:Q4"/>
    <mergeCell ref="L5:Q5"/>
    <mergeCell ref="A13:E13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1"/>
  <sheetViews>
    <sheetView showZeros="0" workbookViewId="0">
      <selection activeCell="C22" sqref="C22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ht="15" customHeight="1" spans="1:14">
      <c r="A1" s="63"/>
      <c r="B1" s="63"/>
      <c r="C1" s="68"/>
      <c r="D1" s="63"/>
      <c r="E1" s="63"/>
      <c r="F1" s="63"/>
      <c r="G1" s="63"/>
      <c r="H1" s="69"/>
      <c r="I1" s="63"/>
      <c r="J1" s="63"/>
      <c r="K1" s="63"/>
      <c r="L1" s="36"/>
      <c r="M1" s="87"/>
      <c r="N1" s="88" t="s">
        <v>304</v>
      </c>
    </row>
    <row r="2" ht="34.5" customHeight="1" spans="1:14">
      <c r="A2" s="38" t="str">
        <f>"2025"&amp;"年部门政府购买服务预算表"</f>
        <v>2025年部门政府购买服务预算表</v>
      </c>
      <c r="B2" s="70"/>
      <c r="C2" s="52"/>
      <c r="D2" s="70"/>
      <c r="E2" s="70"/>
      <c r="F2" s="70"/>
      <c r="G2" s="70"/>
      <c r="H2" s="71"/>
      <c r="I2" s="70"/>
      <c r="J2" s="70"/>
      <c r="K2" s="70"/>
      <c r="L2" s="52"/>
      <c r="M2" s="71"/>
      <c r="N2" s="70"/>
    </row>
    <row r="3" ht="18.75" customHeight="1" spans="1:14">
      <c r="A3" s="60" t="str">
        <f>"单位名称："&amp;"临沧市临翔区青华幼儿园"</f>
        <v>单位名称：临沧市临翔区青华幼儿园</v>
      </c>
      <c r="B3" s="61"/>
      <c r="C3" s="72"/>
      <c r="D3" s="61"/>
      <c r="E3" s="61"/>
      <c r="F3" s="61"/>
      <c r="G3" s="61"/>
      <c r="H3" s="69"/>
      <c r="I3" s="63"/>
      <c r="J3" s="63"/>
      <c r="K3" s="63"/>
      <c r="L3" s="64"/>
      <c r="M3" s="89"/>
      <c r="N3" s="88" t="s">
        <v>166</v>
      </c>
    </row>
    <row r="4" ht="18.75" customHeight="1" spans="1:14">
      <c r="A4" s="11" t="s">
        <v>289</v>
      </c>
      <c r="B4" s="73" t="s">
        <v>305</v>
      </c>
      <c r="C4" s="74" t="s">
        <v>306</v>
      </c>
      <c r="D4" s="42" t="s">
        <v>187</v>
      </c>
      <c r="E4" s="42"/>
      <c r="F4" s="42"/>
      <c r="G4" s="42"/>
      <c r="H4" s="75"/>
      <c r="I4" s="42"/>
      <c r="J4" s="42"/>
      <c r="K4" s="42"/>
      <c r="L4" s="65"/>
      <c r="M4" s="75"/>
      <c r="N4" s="43"/>
    </row>
    <row r="5" ht="18.75" customHeight="1" spans="1:14">
      <c r="A5" s="16"/>
      <c r="B5" s="76"/>
      <c r="C5" s="77"/>
      <c r="D5" s="76" t="s">
        <v>56</v>
      </c>
      <c r="E5" s="76" t="s">
        <v>59</v>
      </c>
      <c r="F5" s="76" t="s">
        <v>295</v>
      </c>
      <c r="G5" s="76" t="s">
        <v>296</v>
      </c>
      <c r="H5" s="77" t="s">
        <v>297</v>
      </c>
      <c r="I5" s="90" t="s">
        <v>78</v>
      </c>
      <c r="J5" s="90"/>
      <c r="K5" s="90"/>
      <c r="L5" s="91"/>
      <c r="M5" s="92"/>
      <c r="N5" s="78"/>
    </row>
    <row r="6" ht="26.25" customHeight="1" spans="1:14">
      <c r="A6" s="18"/>
      <c r="B6" s="78"/>
      <c r="C6" s="79"/>
      <c r="D6" s="78"/>
      <c r="E6" s="78"/>
      <c r="F6" s="78"/>
      <c r="G6" s="78"/>
      <c r="H6" s="79"/>
      <c r="I6" s="78" t="s">
        <v>58</v>
      </c>
      <c r="J6" s="78" t="s">
        <v>65</v>
      </c>
      <c r="K6" s="78" t="s">
        <v>195</v>
      </c>
      <c r="L6" s="93" t="s">
        <v>67</v>
      </c>
      <c r="M6" s="79" t="s">
        <v>68</v>
      </c>
      <c r="N6" s="78" t="s">
        <v>69</v>
      </c>
    </row>
    <row r="7" ht="18.75" customHeight="1" spans="1:14">
      <c r="A7" s="80">
        <v>1</v>
      </c>
      <c r="B7" s="80">
        <v>2</v>
      </c>
      <c r="C7" s="80">
        <v>3</v>
      </c>
      <c r="D7" s="80">
        <v>4</v>
      </c>
      <c r="E7" s="80">
        <v>5</v>
      </c>
      <c r="F7" s="80">
        <v>6</v>
      </c>
      <c r="G7" s="80">
        <v>7</v>
      </c>
      <c r="H7" s="80">
        <v>8</v>
      </c>
      <c r="I7" s="80">
        <v>9</v>
      </c>
      <c r="J7" s="80">
        <v>10</v>
      </c>
      <c r="K7" s="80">
        <v>11</v>
      </c>
      <c r="L7" s="80">
        <v>12</v>
      </c>
      <c r="M7" s="80">
        <v>13</v>
      </c>
      <c r="N7" s="80">
        <v>14</v>
      </c>
    </row>
    <row r="8" ht="18.75" customHeight="1" spans="1:14">
      <c r="A8" s="81"/>
      <c r="B8" s="82"/>
      <c r="C8" s="8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81"/>
      <c r="B9" s="82"/>
      <c r="C9" s="8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4" t="s">
        <v>117</v>
      </c>
      <c r="B10" s="85"/>
      <c r="C10" s="86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customHeight="1" spans="1:1">
      <c r="A11" t="s">
        <v>178</v>
      </c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9"/>
  <sheetViews>
    <sheetView showZeros="0" workbookViewId="0">
      <selection activeCell="B12" sqref="B12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ht="15" customHeight="1" spans="1:9">
      <c r="A1" s="28"/>
      <c r="B1" s="28"/>
      <c r="C1" s="28"/>
      <c r="D1" s="58"/>
      <c r="G1" s="36"/>
      <c r="H1" s="36"/>
      <c r="I1" s="36" t="s">
        <v>307</v>
      </c>
    </row>
    <row r="2" ht="27.75" customHeight="1" spans="1:9">
      <c r="A2" s="59" t="str">
        <f>"2025"&amp;"年县对下转移支付预算表"</f>
        <v>2025年县对下转移支付预算表</v>
      </c>
      <c r="B2" s="6"/>
      <c r="C2" s="6"/>
      <c r="D2" s="6"/>
      <c r="E2" s="6"/>
      <c r="F2" s="6"/>
      <c r="G2" s="52"/>
      <c r="H2" s="52"/>
      <c r="I2" s="6"/>
    </row>
    <row r="3" ht="18.75" customHeight="1" spans="1:9">
      <c r="A3" s="60" t="str">
        <f>"单位名称："&amp;"临沧市临翔区青华幼儿园"</f>
        <v>单位名称：临沧市临翔区青华幼儿园</v>
      </c>
      <c r="B3" s="61"/>
      <c r="C3" s="61"/>
      <c r="D3" s="62"/>
      <c r="E3" s="63"/>
      <c r="G3" s="64"/>
      <c r="H3" s="64"/>
      <c r="I3" s="36" t="s">
        <v>166</v>
      </c>
    </row>
    <row r="4" ht="18.75" customHeight="1" spans="1:9">
      <c r="A4" s="29" t="s">
        <v>308</v>
      </c>
      <c r="B4" s="12" t="s">
        <v>187</v>
      </c>
      <c r="C4" s="13"/>
      <c r="D4" s="13"/>
      <c r="E4" s="12" t="s">
        <v>309</v>
      </c>
      <c r="F4" s="13"/>
      <c r="G4" s="65"/>
      <c r="H4" s="65"/>
      <c r="I4" s="14"/>
    </row>
    <row r="5" ht="18.75" customHeight="1" spans="1:9">
      <c r="A5" s="31"/>
      <c r="B5" s="30" t="s">
        <v>56</v>
      </c>
      <c r="C5" s="11" t="s">
        <v>59</v>
      </c>
      <c r="D5" s="66" t="s">
        <v>310</v>
      </c>
      <c r="E5" s="67" t="s">
        <v>311</v>
      </c>
      <c r="F5" s="67" t="s">
        <v>311</v>
      </c>
      <c r="G5" s="67" t="s">
        <v>311</v>
      </c>
      <c r="H5" s="67" t="s">
        <v>311</v>
      </c>
      <c r="I5" s="67" t="s">
        <v>311</v>
      </c>
    </row>
    <row r="6" ht="18.75" customHeight="1" spans="1:9">
      <c r="A6" s="67">
        <v>1</v>
      </c>
      <c r="B6" s="67">
        <v>2</v>
      </c>
      <c r="C6" s="67">
        <v>3</v>
      </c>
      <c r="D6" s="67">
        <v>4</v>
      </c>
      <c r="E6" s="67">
        <v>5</v>
      </c>
      <c r="F6" s="67">
        <v>6</v>
      </c>
      <c r="G6" s="67">
        <v>7</v>
      </c>
      <c r="H6" s="67">
        <v>8</v>
      </c>
      <c r="I6" s="67">
        <v>9</v>
      </c>
    </row>
    <row r="7" ht="18.75" customHeight="1" spans="1:9">
      <c r="A7" s="32"/>
      <c r="B7" s="23"/>
      <c r="C7" s="23"/>
      <c r="D7" s="23"/>
      <c r="E7" s="23"/>
      <c r="F7" s="23"/>
      <c r="G7" s="23"/>
      <c r="H7" s="23"/>
      <c r="I7" s="23"/>
    </row>
    <row r="8" ht="18.75" customHeight="1" spans="1:9">
      <c r="A8" s="32"/>
      <c r="B8" s="23"/>
      <c r="C8" s="23"/>
      <c r="D8" s="23"/>
      <c r="E8" s="23"/>
      <c r="F8" s="23"/>
      <c r="G8" s="23"/>
      <c r="H8" s="23"/>
      <c r="I8" s="23"/>
    </row>
    <row r="9" customHeight="1" spans="1:1">
      <c r="A9" t="s">
        <v>312</v>
      </c>
    </row>
  </sheetData>
  <mergeCells count="5">
    <mergeCell ref="A2:I2"/>
    <mergeCell ref="A3:E3"/>
    <mergeCell ref="B4:D4"/>
    <mergeCell ref="E4:I4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showZeros="0" workbookViewId="0">
      <selection activeCell="B20" sqref="B20"/>
    </sheetView>
  </sheetViews>
  <sheetFormatPr defaultColWidth="9.14285714285714" defaultRowHeight="12" customHeight="1" outlineLevelRow="7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ht="15" customHeight="1" spans="10:10">
      <c r="J1" s="36" t="s">
        <v>313</v>
      </c>
    </row>
    <row r="2" ht="36" customHeight="1" spans="1:10">
      <c r="A2" s="5" t="str">
        <f>"2025"&amp;"年县对下转移支付绩效目标表"</f>
        <v>2025年县对下转移支付绩效目标表</v>
      </c>
      <c r="B2" s="6"/>
      <c r="C2" s="6"/>
      <c r="D2" s="6"/>
      <c r="E2" s="6"/>
      <c r="F2" s="52"/>
      <c r="G2" s="6"/>
      <c r="H2" s="52"/>
      <c r="I2" s="52"/>
      <c r="J2" s="6"/>
    </row>
    <row r="3" ht="18.75" customHeight="1" spans="1:8">
      <c r="A3" s="7" t="str">
        <f>"单位名称："&amp;"临沧市临翔区青华幼儿园"</f>
        <v>单位名称：临沧市临翔区青华幼儿园</v>
      </c>
      <c r="B3" s="3"/>
      <c r="C3" s="3"/>
      <c r="D3" s="3"/>
      <c r="E3" s="3"/>
      <c r="F3" s="53"/>
      <c r="G3" s="3"/>
      <c r="H3" s="53"/>
    </row>
    <row r="4" ht="18.75" customHeight="1" spans="1:10">
      <c r="A4" s="44" t="s">
        <v>252</v>
      </c>
      <c r="B4" s="44" t="s">
        <v>253</v>
      </c>
      <c r="C4" s="44" t="s">
        <v>254</v>
      </c>
      <c r="D4" s="44" t="s">
        <v>255</v>
      </c>
      <c r="E4" s="44" t="s">
        <v>256</v>
      </c>
      <c r="F4" s="54" t="s">
        <v>257</v>
      </c>
      <c r="G4" s="44" t="s">
        <v>258</v>
      </c>
      <c r="H4" s="54" t="s">
        <v>259</v>
      </c>
      <c r="I4" s="54" t="s">
        <v>260</v>
      </c>
      <c r="J4" s="44" t="s">
        <v>261</v>
      </c>
    </row>
    <row r="5" ht="18.75" customHeight="1" spans="1:10">
      <c r="A5" s="44">
        <v>1</v>
      </c>
      <c r="B5" s="44">
        <v>2</v>
      </c>
      <c r="C5" s="44">
        <v>3</v>
      </c>
      <c r="D5" s="44">
        <v>4</v>
      </c>
      <c r="E5" s="44">
        <v>5</v>
      </c>
      <c r="F5" s="54">
        <v>6</v>
      </c>
      <c r="G5" s="44">
        <v>7</v>
      </c>
      <c r="H5" s="54">
        <v>8</v>
      </c>
      <c r="I5" s="54">
        <v>9</v>
      </c>
      <c r="J5" s="44">
        <v>10</v>
      </c>
    </row>
    <row r="6" ht="18.75" customHeight="1" spans="1:10">
      <c r="A6" s="21"/>
      <c r="B6" s="55"/>
      <c r="C6" s="55"/>
      <c r="D6" s="55"/>
      <c r="E6" s="45"/>
      <c r="F6" s="56"/>
      <c r="G6" s="45"/>
      <c r="H6" s="56"/>
      <c r="I6" s="56"/>
      <c r="J6" s="45"/>
    </row>
    <row r="7" ht="18.75" customHeight="1" spans="1:10">
      <c r="A7" s="21"/>
      <c r="B7" s="21"/>
      <c r="C7" s="21"/>
      <c r="D7" s="21"/>
      <c r="E7" s="21"/>
      <c r="F7" s="57"/>
      <c r="G7" s="21"/>
      <c r="H7" s="21"/>
      <c r="I7" s="21"/>
      <c r="J7" s="21"/>
    </row>
    <row r="8" customHeight="1" spans="1:1">
      <c r="A8" t="s">
        <v>312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selection activeCell="F18" sqref="F18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37" t="s">
        <v>314</v>
      </c>
    </row>
    <row r="2" ht="34.5" customHeight="1" spans="1:8">
      <c r="A2" s="38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39" t="str">
        <f>"单位名称："&amp;"临沧市临翔区青华幼儿园"</f>
        <v>单位名称：临沧市临翔区青华幼儿园</v>
      </c>
      <c r="B3" s="8"/>
      <c r="C3" s="3"/>
      <c r="H3" s="40" t="s">
        <v>166</v>
      </c>
    </row>
    <row r="4" ht="18.75" customHeight="1" spans="1:8">
      <c r="A4" s="11" t="s">
        <v>180</v>
      </c>
      <c r="B4" s="11" t="s">
        <v>315</v>
      </c>
      <c r="C4" s="11" t="s">
        <v>316</v>
      </c>
      <c r="D4" s="11" t="s">
        <v>317</v>
      </c>
      <c r="E4" s="11" t="s">
        <v>318</v>
      </c>
      <c r="F4" s="41" t="s">
        <v>319</v>
      </c>
      <c r="G4" s="42"/>
      <c r="H4" s="43"/>
    </row>
    <row r="5" ht="18.75" customHeight="1" spans="1:8">
      <c r="A5" s="18"/>
      <c r="B5" s="18"/>
      <c r="C5" s="18"/>
      <c r="D5" s="18"/>
      <c r="E5" s="18"/>
      <c r="F5" s="44" t="s">
        <v>293</v>
      </c>
      <c r="G5" s="44" t="s">
        <v>320</v>
      </c>
      <c r="H5" s="44" t="s">
        <v>321</v>
      </c>
    </row>
    <row r="6" ht="18.75" customHeight="1" spans="1:8">
      <c r="A6" s="44">
        <v>1</v>
      </c>
      <c r="B6" s="44">
        <v>2</v>
      </c>
      <c r="C6" s="44">
        <v>3</v>
      </c>
      <c r="D6" s="44">
        <v>4</v>
      </c>
      <c r="E6" s="44">
        <v>5</v>
      </c>
      <c r="F6" s="44">
        <v>6</v>
      </c>
      <c r="G6" s="44">
        <v>7</v>
      </c>
      <c r="H6" s="44">
        <v>8</v>
      </c>
    </row>
    <row r="7" ht="18.75" customHeight="1" spans="1:8">
      <c r="A7" s="45" t="s">
        <v>71</v>
      </c>
      <c r="B7" s="45" t="s">
        <v>322</v>
      </c>
      <c r="C7" s="45" t="s">
        <v>323</v>
      </c>
      <c r="D7" s="46" t="s">
        <v>298</v>
      </c>
      <c r="E7" s="46" t="s">
        <v>299</v>
      </c>
      <c r="F7" s="47">
        <v>1</v>
      </c>
      <c r="G7" s="48">
        <v>68800</v>
      </c>
      <c r="H7" s="48">
        <v>68800</v>
      </c>
    </row>
    <row r="8" ht="18.75" customHeight="1" spans="1:8">
      <c r="A8" s="45" t="s">
        <v>71</v>
      </c>
      <c r="B8" s="45" t="s">
        <v>324</v>
      </c>
      <c r="C8" s="45" t="s">
        <v>325</v>
      </c>
      <c r="D8" s="46" t="s">
        <v>300</v>
      </c>
      <c r="E8" s="46" t="s">
        <v>299</v>
      </c>
      <c r="F8" s="47">
        <v>10</v>
      </c>
      <c r="G8" s="48">
        <v>150</v>
      </c>
      <c r="H8" s="48">
        <v>1500</v>
      </c>
    </row>
    <row r="9" ht="18.75" customHeight="1" spans="1:8">
      <c r="A9" s="45" t="s">
        <v>71</v>
      </c>
      <c r="B9" s="45" t="s">
        <v>324</v>
      </c>
      <c r="C9" s="45" t="s">
        <v>326</v>
      </c>
      <c r="D9" s="46" t="s">
        <v>303</v>
      </c>
      <c r="E9" s="46" t="s">
        <v>299</v>
      </c>
      <c r="F9" s="47">
        <v>80</v>
      </c>
      <c r="G9" s="48">
        <v>240</v>
      </c>
      <c r="H9" s="48">
        <v>19200</v>
      </c>
    </row>
    <row r="10" ht="18.75" customHeight="1" spans="1:8">
      <c r="A10" s="24" t="s">
        <v>56</v>
      </c>
      <c r="B10" s="49"/>
      <c r="C10" s="49"/>
      <c r="D10" s="49"/>
      <c r="E10" s="50"/>
      <c r="F10" s="51"/>
      <c r="G10" s="48"/>
      <c r="H10" s="48">
        <v>89500</v>
      </c>
    </row>
  </sheetData>
  <mergeCells count="9">
    <mergeCell ref="A2:H2"/>
    <mergeCell ref="A3:C3"/>
    <mergeCell ref="F4:H4"/>
    <mergeCell ref="A10:E10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showZeros="0" workbookViewId="0">
      <selection activeCell="A11" sqref="A11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ht="15" customHeight="1" spans="4:11">
      <c r="D1" s="27"/>
      <c r="E1" s="27"/>
      <c r="F1" s="27"/>
      <c r="G1" s="27"/>
      <c r="H1" s="28"/>
      <c r="I1" s="28"/>
      <c r="J1" s="28"/>
      <c r="K1" s="36" t="s">
        <v>327</v>
      </c>
    </row>
    <row r="2" ht="42.75" customHeight="1" spans="1:11">
      <c r="A2" s="5" t="str">
        <f>"2025"&amp;"年转移支付补助项目支出预算表"</f>
        <v>2025年转移支付补助项目支出预算表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customHeight="1" spans="1:11">
      <c r="A3" s="7" t="str">
        <f>"单位名称："&amp;"临沧市临翔区青华幼儿园"</f>
        <v>单位名称：临沧市临翔区青华幼儿园</v>
      </c>
      <c r="B3" s="8"/>
      <c r="C3" s="8"/>
      <c r="D3" s="8"/>
      <c r="E3" s="8"/>
      <c r="F3" s="8"/>
      <c r="G3" s="8"/>
      <c r="H3" s="9"/>
      <c r="I3" s="9"/>
      <c r="J3" s="9"/>
      <c r="K3" s="4" t="s">
        <v>166</v>
      </c>
    </row>
    <row r="4" ht="18.75" customHeight="1" spans="1:11">
      <c r="A4" s="10" t="s">
        <v>238</v>
      </c>
      <c r="B4" s="10" t="s">
        <v>182</v>
      </c>
      <c r="C4" s="10" t="s">
        <v>239</v>
      </c>
      <c r="D4" s="11" t="s">
        <v>183</v>
      </c>
      <c r="E4" s="11" t="s">
        <v>184</v>
      </c>
      <c r="F4" s="11" t="s">
        <v>240</v>
      </c>
      <c r="G4" s="11" t="s">
        <v>241</v>
      </c>
      <c r="H4" s="29" t="s">
        <v>56</v>
      </c>
      <c r="I4" s="12" t="s">
        <v>328</v>
      </c>
      <c r="J4" s="13"/>
      <c r="K4" s="14"/>
    </row>
    <row r="5" ht="18.75" customHeight="1" spans="1:11">
      <c r="A5" s="15"/>
      <c r="B5" s="15"/>
      <c r="C5" s="15"/>
      <c r="D5" s="16"/>
      <c r="E5" s="16"/>
      <c r="F5" s="16"/>
      <c r="G5" s="16"/>
      <c r="H5" s="30"/>
      <c r="I5" s="11" t="s">
        <v>59</v>
      </c>
      <c r="J5" s="11" t="s">
        <v>60</v>
      </c>
      <c r="K5" s="11" t="s">
        <v>61</v>
      </c>
    </row>
    <row r="6" ht="18.75" customHeight="1" spans="1:11">
      <c r="A6" s="17"/>
      <c r="B6" s="17"/>
      <c r="C6" s="17"/>
      <c r="D6" s="18"/>
      <c r="E6" s="18"/>
      <c r="F6" s="18"/>
      <c r="G6" s="18"/>
      <c r="H6" s="31"/>
      <c r="I6" s="18" t="s">
        <v>58</v>
      </c>
      <c r="J6" s="18"/>
      <c r="K6" s="18"/>
    </row>
    <row r="7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2"/>
      <c r="B8" s="21"/>
      <c r="C8" s="32"/>
      <c r="D8" s="32"/>
      <c r="E8" s="32"/>
      <c r="F8" s="32"/>
      <c r="G8" s="32"/>
      <c r="H8" s="23"/>
      <c r="I8" s="23"/>
      <c r="J8" s="23"/>
      <c r="K8" s="23"/>
    </row>
    <row r="9" ht="18.75" customHeight="1" spans="1:11">
      <c r="A9" s="21"/>
      <c r="B9" s="21"/>
      <c r="C9" s="21"/>
      <c r="D9" s="21"/>
      <c r="E9" s="21"/>
      <c r="F9" s="21"/>
      <c r="G9" s="21"/>
      <c r="H9" s="23"/>
      <c r="I9" s="23"/>
      <c r="J9" s="23"/>
      <c r="K9" s="23"/>
    </row>
    <row r="10" ht="18.75" customHeight="1" spans="1:11">
      <c r="A10" s="33" t="s">
        <v>117</v>
      </c>
      <c r="B10" s="34"/>
      <c r="C10" s="34"/>
      <c r="D10" s="34"/>
      <c r="E10" s="34"/>
      <c r="F10" s="34"/>
      <c r="G10" s="35"/>
      <c r="H10" s="23"/>
      <c r="I10" s="23"/>
      <c r="J10" s="23"/>
      <c r="K10" s="23"/>
    </row>
    <row r="11" customHeight="1" spans="1:1">
      <c r="A11" t="s">
        <v>178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0"/>
  <sheetViews>
    <sheetView showZeros="0" workbookViewId="0">
      <selection activeCell="E24" sqref="E24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329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"单位名称："&amp;"临沧市临翔区青华幼儿园"</f>
        <v>单位名称：临沧市临翔区青华幼儿园</v>
      </c>
      <c r="B3" s="8"/>
      <c r="C3" s="8"/>
      <c r="D3" s="8"/>
      <c r="E3" s="9"/>
      <c r="F3" s="9"/>
      <c r="G3" s="4" t="s">
        <v>166</v>
      </c>
    </row>
    <row r="4" ht="18.75" customHeight="1" spans="1:7">
      <c r="A4" s="10" t="s">
        <v>239</v>
      </c>
      <c r="B4" s="10" t="s">
        <v>238</v>
      </c>
      <c r="C4" s="10" t="s">
        <v>182</v>
      </c>
      <c r="D4" s="11" t="s">
        <v>330</v>
      </c>
      <c r="E4" s="12" t="s">
        <v>59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58</v>
      </c>
      <c r="F6" s="17"/>
      <c r="G6" s="18"/>
    </row>
    <row r="7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18.75" customHeight="1" spans="1:7">
      <c r="A8" s="21" t="s">
        <v>71</v>
      </c>
      <c r="B8" s="22"/>
      <c r="C8" s="22"/>
      <c r="D8" s="21"/>
      <c r="E8" s="23">
        <v>520000</v>
      </c>
      <c r="F8" s="23"/>
      <c r="G8" s="23"/>
    </row>
    <row r="9" ht="18.75" customHeight="1" spans="1:7">
      <c r="A9" s="21"/>
      <c r="B9" s="21" t="s">
        <v>331</v>
      </c>
      <c r="C9" s="21" t="s">
        <v>244</v>
      </c>
      <c r="D9" s="21" t="s">
        <v>332</v>
      </c>
      <c r="E9" s="23">
        <v>520000</v>
      </c>
      <c r="F9" s="23"/>
      <c r="G9" s="23"/>
    </row>
    <row r="10" ht="18.75" customHeight="1" spans="1:7">
      <c r="A10" s="24" t="s">
        <v>56</v>
      </c>
      <c r="B10" s="25" t="s">
        <v>333</v>
      </c>
      <c r="C10" s="25"/>
      <c r="D10" s="26"/>
      <c r="E10" s="23">
        <v>520000</v>
      </c>
      <c r="F10" s="23"/>
      <c r="G10" s="23"/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尹雪蕊</cp:lastModifiedBy>
  <dcterms:created xsi:type="dcterms:W3CDTF">2025-03-11T08:54:00Z</dcterms:created>
  <dcterms:modified xsi:type="dcterms:W3CDTF">2025-03-24T01:35:44Z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94DC258478B84F86A4DA75FF7B9C8058_12</vt:lpwstr>
  </property>
  <property fmtid="{D5CDD505-2E9C-101B-9397-08002B2CF9AE}" pid="3" name="KSOProductBuildVer">
    <vt:lpwstr>2052-12.1.0.20305</vt:lpwstr>
  </property>
</Properties>
</file>