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'一般公共预算支出预算表02-2'!$1:$6</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'部门支出预算表01-3'!$1:$6</definedName>
    <definedName name="_xlnm.Print_Titles" localSheetId="6">部门基本支出预算表04!$1:$8</definedName>
    <definedName name="_xlnm.Print_Titles" localSheetId="7">'部门项目支出预算表05-1'!$1:$8</definedName>
    <definedName name="_xlnm.Print_Titles" localSheetId="8">'部门项目支出绩效目标表05-2'!$1:$5</definedName>
    <definedName name="_xlnm._FilterDatabase" localSheetId="2" hidden="1">'部门支出预算表01-3'!$A$5:$O$97</definedName>
    <definedName name="_xlnm._FilterDatabase" localSheetId="4" hidden="1">'一般公共预算支出预算表02-2'!$A$6:$G$91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<sst xmlns="http://schemas.openxmlformats.org/spreadsheetml/2006/main" count="3033" uniqueCount="798">
  <si>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</si>
  <si>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</si>
  <si>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</si>
  <si>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</si>
  <si>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</si>
  <si>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</si>
  <si>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</si>
  <si>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</si>
  <si>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</si>
  <si>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</si>
  <si>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</si>
  <si>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</si>
  <si>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</si>
  <si>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</si>
  <si>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</si>
  <si>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</si>
  <si>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</si>
  <si>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</si>
  <si>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</si>
  <si>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</si>
  <si>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</si>
  <si>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</si>
  <si>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</si>
  <si>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</si>
  <si>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</si>
  <si>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</si>
  <si>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</si>
  <si>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</si>
  <si>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</si>
  <si>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</si>
  <si>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</si>
  <si>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</si>
  <si>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</si>
  <si>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</si>
  <si>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</si>
  <si>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</si>
  <si>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</si>
  <si>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</si>
  <si>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</si>
  <si>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</si>
  <si>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</si>
  <si>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</si>
  <si>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</si>
  <si>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</si>
  <si>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</si>
  <si>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</si>
  <si>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</si>
  <si>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</si>
  <si>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</si>
  <si>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</si>
  <si>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</si>
  <si>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</si>
  <si>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</si>
  <si>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</si>
  <si>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</si>
  <si>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</si>
  <si>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</si>
  <si>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</si>
  <si>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</si>
  <si>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</si>
  <si>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</si>
  <si>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</si>
  <si>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</si>
  <si>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</si>
  <si>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</si>
  <si>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</si>
  <si>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</si>
  <si>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</si>
  <si>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</si>
  <si>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</si>
  <si>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574001</t>
  </si>
  <si>
    <t>临沧市临翔区博尚镇人民政府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</si>
  <si>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</si>
  <si>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</si>
  <si>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</si>
  <si>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</si>
  <si>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</si>
  <si>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</si>
  <si>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</si>
  <si>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</si>
  <si>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</si>
  <si>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</si>
  <si>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</si>
  <si>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</si>
  <si>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</si>
  <si>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</si>
  <si>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</si>
  <si>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</si>
  <si>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</si>
  <si>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</si>
  <si>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</si>
  <si>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</si>
  <si>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</si>
  <si>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</si>
  <si>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2010108</t>
  </si>
  <si>
    <t>代表工作</t>
  </si>
  <si>
    <t>20103</t>
  </si>
  <si>
    <t>政府办公厅（室）及相关机构事务</t>
  </si>
  <si>
    <t>2010301</t>
  </si>
  <si>
    <t>20106</t>
  </si>
  <si>
    <t>财政事务</t>
  </si>
  <si>
    <t>2010650</t>
  </si>
  <si>
    <t>事业运行</t>
  </si>
  <si>
    <t>20111</t>
  </si>
  <si>
    <t>纪检监察事务</t>
  </si>
  <si>
    <t>2011101</t>
  </si>
  <si>
    <t>20131</t>
  </si>
  <si>
    <t>党委办公厅（室）及相关机构事务</t>
  </si>
  <si>
    <t>2013101</t>
  </si>
  <si>
    <t>20132</t>
  </si>
  <si>
    <t>组织事务</t>
  </si>
  <si>
    <t>2013299</t>
  </si>
  <si>
    <t>其他组织事务支出</t>
  </si>
  <si>
    <t>20199</t>
  </si>
  <si>
    <t>其他一般公共服务支出</t>
  </si>
  <si>
    <t>2019999</t>
  </si>
  <si>
    <t>203</t>
  </si>
  <si>
    <t>国防支出</t>
  </si>
  <si>
    <t>20306</t>
  </si>
  <si>
    <t>国防动员</t>
  </si>
  <si>
    <t>2030607</t>
  </si>
  <si>
    <t>民兵</t>
  </si>
  <si>
    <t>206</t>
  </si>
  <si>
    <t>科学技术支出</t>
  </si>
  <si>
    <t>20607</t>
  </si>
  <si>
    <t>科学技术普及</t>
  </si>
  <si>
    <t>2060702</t>
  </si>
  <si>
    <t>科普活动</t>
  </si>
  <si>
    <t>207</t>
  </si>
  <si>
    <t>文化旅游体育与传媒支出</t>
  </si>
  <si>
    <t>20701</t>
  </si>
  <si>
    <t>文化和旅游</t>
  </si>
  <si>
    <t>2070101</t>
  </si>
  <si>
    <t>2070199</t>
  </si>
  <si>
    <t>其他文化和旅游支出</t>
  </si>
  <si>
    <t>20799</t>
  </si>
  <si>
    <t>其他文化旅游体育与传媒支出</t>
  </si>
  <si>
    <t>2079999</t>
  </si>
  <si>
    <t>208</t>
  </si>
  <si>
    <t>社会保障和就业支出</t>
  </si>
  <si>
    <t>20801</t>
  </si>
  <si>
    <t>人力资源和社会保障管理事务</t>
  </si>
  <si>
    <t>2080101</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</si>
  <si>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</si>
  <si>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</si>
  <si>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</si>
  <si>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</si>
  <si>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</si>
  <si>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</si>
  <si>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</si>
  <si>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</si>
  <si>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</si>
  <si>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</si>
  <si>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</si>
  <si>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</si>
  <si>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</si>
  <si>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</si>
  <si>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</si>
  <si>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</si>
  <si>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</si>
  <si>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</si>
  <si>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</si>
  <si>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</si>
  <si>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</si>
  <si>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</si>
  <si>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</si>
  <si>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</si>
  <si>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</si>
  <si>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</si>
  <si>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</si>
  <si>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</si>
  <si>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</si>
  <si>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</si>
  <si>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</si>
  <si>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</si>
  <si>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</si>
  <si>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</si>
  <si>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</si>
  <si>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</si>
  <si>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</si>
  <si>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</si>
  <si>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</si>
  <si>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</si>
  <si>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</si>
  <si>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</si>
  <si>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</si>
  <si>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</si>
  <si>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</si>
  <si>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</si>
  <si>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</si>
  <si>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</si>
  <si>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</si>
  <si>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</si>
  <si>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</si>
  <si>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</si>
  <si>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</si>
  <si>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</si>
  <si>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</si>
  <si>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</si>
  <si>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</si>
  <si>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</si>
  <si>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</si>
  <si>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</si>
  <si>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2130122</t>
  </si>
  <si>
    <t>农业生产发展</t>
  </si>
  <si>
    <t>2130126</t>
  </si>
  <si>
    <t>农村社会事业</t>
  </si>
  <si>
    <t>21302</t>
  </si>
  <si>
    <t>林业和草原</t>
  </si>
  <si>
    <t>2130204</t>
  </si>
  <si>
    <t>事业机构</t>
  </si>
  <si>
    <t>21303</t>
  </si>
  <si>
    <t>水利</t>
  </si>
  <si>
    <t>2130304</t>
  </si>
  <si>
    <t>水利行业业务管理</t>
  </si>
  <si>
    <t>21305</t>
  </si>
  <si>
    <t>巩固脱贫攻坚成果衔接乡村振兴</t>
  </si>
  <si>
    <t>2130599</t>
  </si>
  <si>
    <t>其他巩固脱贫攻坚成果衔接乡村振兴支出</t>
  </si>
  <si>
    <t>21307</t>
  </si>
  <si>
    <t>农村综合改革</t>
  </si>
  <si>
    <t>2130701</t>
  </si>
  <si>
    <t>对村级公益事业建设的补助</t>
  </si>
  <si>
    <t>21308</t>
  </si>
  <si>
    <t>普惠金融发展支出</t>
  </si>
  <si>
    <t>2130804</t>
  </si>
  <si>
    <t>创业担保贷款贴息及奖补</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</si>
  <si>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</si>
  <si>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</si>
  <si>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</si>
  <si>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</si>
  <si>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</si>
  <si>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</si>
  <si>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</si>
  <si>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</si>
  <si>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</si>
  <si>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</si>
  <si>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</si>
  <si>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</si>
  <si>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</si>
  <si>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</si>
  <si>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</si>
  <si>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</si>
  <si>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</si>
  <si>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</si>
  <si>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2240799</t>
  </si>
  <si>
    <t>其他自然灾害救灾及恢复重建支出</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</si>
  <si>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</si>
  <si>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</si>
  <si>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</si>
  <si>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</si>
  <si>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</si>
  <si>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</si>
  <si>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</si>
  <si>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</si>
  <si>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</si>
  <si>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</si>
  <si>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</si>
  <si>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</si>
  <si>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</si>
  <si>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</si>
  <si>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</si>
  <si>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</si>
  <si>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</si>
  <si>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</si>
  <si>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</si>
  <si>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</si>
  <si>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</si>
  <si>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</si>
  <si>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</si>
  <si>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</si>
  <si>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</si>
  <si>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</si>
  <si>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</si>
  <si>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</si>
  <si>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</si>
  <si>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</si>
  <si>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</si>
  <si>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</si>
  <si>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</si>
  <si>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</si>
  <si>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</si>
  <si>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</si>
  <si>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</si>
  <si>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</si>
  <si>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</si>
  <si>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</si>
  <si>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</si>
  <si>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</si>
  <si>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</si>
  <si>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</si>
  <si>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</si>
  <si>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</si>
  <si>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</si>
  <si>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</si>
  <si>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</si>
  <si>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</si>
  <si>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</si>
  <si>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</si>
  <si>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</si>
  <si>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</si>
  <si>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</si>
  <si>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</si>
  <si>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</si>
  <si>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</si>
  <si>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</si>
  <si>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</si>
  <si>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</si>
  <si>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</si>
  <si>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</si>
  <si>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</si>
  <si>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</si>
  <si>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</si>
  <si>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</si>
  <si>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</si>
  <si>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</si>
  <si>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</si>
  <si>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</si>
  <si>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</si>
  <si>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</si>
  <si>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</si>
  <si>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</si>
  <si>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</si>
  <si>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</si>
  <si>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</si>
  <si>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</si>
  <si>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</si>
  <si>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</si>
  <si>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</si>
  <si>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530902251100003808721</t>
  </si>
  <si>
    <t>行政人员支出工资</t>
  </si>
  <si>
    <t>30101</t>
  </si>
  <si>
    <t>基本工资</t>
  </si>
  <si>
    <t>530902251100003808722</t>
  </si>
  <si>
    <t>事业人员支出工资</t>
  </si>
  <si>
    <t>530902251100003808723</t>
  </si>
  <si>
    <t>畜牧兽医医疗卫生津贴和有毒有害保健津贴</t>
  </si>
  <si>
    <t>30102</t>
  </si>
  <si>
    <t>津贴补贴</t>
  </si>
  <si>
    <t>530902251100003808720</t>
  </si>
  <si>
    <t>行政人员绩效考核奖励（2017年提高标准部分）</t>
  </si>
  <si>
    <t>30103</t>
  </si>
  <si>
    <t>奖金</t>
  </si>
  <si>
    <t>30107</t>
  </si>
  <si>
    <t>绩效工资</t>
  </si>
  <si>
    <t>530902251100003808703</t>
  </si>
  <si>
    <t>绩效工资（2017年提高标准部分）</t>
  </si>
  <si>
    <t>530902251100003808704</t>
  </si>
  <si>
    <t>社会保障缴费</t>
  </si>
  <si>
    <t>30108</t>
  </si>
  <si>
    <t>机关事业单位基本养老保险缴费</t>
  </si>
  <si>
    <t>30110</t>
  </si>
  <si>
    <t>职工基本医疗保险缴费</t>
  </si>
  <si>
    <t>30111</t>
  </si>
  <si>
    <t>公务员医疗补助缴费</t>
  </si>
  <si>
    <t>30112</t>
  </si>
  <si>
    <t>其他社会保障缴费</t>
  </si>
  <si>
    <t>530902251100003808724</t>
  </si>
  <si>
    <t>30113</t>
  </si>
  <si>
    <t>530902251100003808735</t>
  </si>
  <si>
    <t>编制外长期聘用人员</t>
  </si>
  <si>
    <t>30199</t>
  </si>
  <si>
    <t>其他工资福利支出</t>
  </si>
  <si>
    <t>530902251100003808752</t>
  </si>
  <si>
    <t>村民小组党支部工作经费</t>
  </si>
  <si>
    <t>30201</t>
  </si>
  <si>
    <t>办公费</t>
  </si>
  <si>
    <t>530902251100003808753</t>
  </si>
  <si>
    <t>村民小组工作经费</t>
  </si>
  <si>
    <t>530902251100003808738</t>
  </si>
  <si>
    <t>村级工作经费</t>
  </si>
  <si>
    <t>530902251100003808736</t>
  </si>
  <si>
    <t>公务接待费（公用经费）</t>
  </si>
  <si>
    <t>30217</t>
  </si>
  <si>
    <t>530902251100003826842</t>
  </si>
  <si>
    <t>一般公用经费</t>
  </si>
  <si>
    <t>30239</t>
  </si>
  <si>
    <t>其他交通费用</t>
  </si>
  <si>
    <t>30206</t>
  </si>
  <si>
    <t>电费</t>
  </si>
  <si>
    <t>30205</t>
  </si>
  <si>
    <t>水费</t>
  </si>
  <si>
    <t>30207</t>
  </si>
  <si>
    <t>邮电费</t>
  </si>
  <si>
    <t>30211</t>
  </si>
  <si>
    <t>差旅费</t>
  </si>
  <si>
    <t>30213</t>
  </si>
  <si>
    <t>维修（护）费</t>
  </si>
  <si>
    <t>30226</t>
  </si>
  <si>
    <t>劳务费</t>
  </si>
  <si>
    <t>31002</t>
  </si>
  <si>
    <t>办公设备购置</t>
  </si>
  <si>
    <t>530902251100003808711</t>
  </si>
  <si>
    <t>工会经费</t>
  </si>
  <si>
    <t>30228</t>
  </si>
  <si>
    <t>530902251100003808754</t>
  </si>
  <si>
    <t>福利费</t>
  </si>
  <si>
    <t>30229</t>
  </si>
  <si>
    <t>530902251100003808710</t>
  </si>
  <si>
    <t>公务用车运行维护费</t>
  </si>
  <si>
    <t>30231</t>
  </si>
  <si>
    <t>530902251100003808737</t>
  </si>
  <si>
    <t>行政人员公务交通补贴</t>
  </si>
  <si>
    <t>530902251100003808734</t>
  </si>
  <si>
    <t>原渠道发放退休费</t>
  </si>
  <si>
    <t>30302</t>
  </si>
  <si>
    <t>退休费</t>
  </si>
  <si>
    <t>530902251100003808705</t>
  </si>
  <si>
    <t>村干部大岗位制委员</t>
  </si>
  <si>
    <t>30305</t>
  </si>
  <si>
    <t>生活补助</t>
  </si>
  <si>
    <t>530902251100003808725</t>
  </si>
  <si>
    <t>村干部大岗位制副职</t>
  </si>
  <si>
    <t>530902251100003808731</t>
  </si>
  <si>
    <t>村畜牧兽医人员</t>
  </si>
  <si>
    <t>530902251100003808726</t>
  </si>
  <si>
    <t>村干部大岗位制正职</t>
  </si>
  <si>
    <t>530902251100003808708</t>
  </si>
  <si>
    <t>村务监督委员会委员</t>
  </si>
  <si>
    <t>530902251100003808730</t>
  </si>
  <si>
    <t>村下设党组织负责人兼组长</t>
  </si>
  <si>
    <t>530902251100003808729</t>
  </si>
  <si>
    <t>村民小组长（单设）</t>
  </si>
  <si>
    <t>530902251100003808709</t>
  </si>
  <si>
    <t>村下设党组织负责人（单设）</t>
  </si>
  <si>
    <t>530902251100003808728</t>
  </si>
  <si>
    <t>村干部养老保险补助</t>
  </si>
  <si>
    <t>530902251100003808727</t>
  </si>
  <si>
    <t>村干部公积金</t>
  </si>
  <si>
    <t>530902251100003808707</t>
  </si>
  <si>
    <t>村干部意外伤害险</t>
  </si>
  <si>
    <t>530902251100003808732</t>
  </si>
  <si>
    <t>其他村两委委员</t>
  </si>
  <si>
    <t>530902251100003808733</t>
  </si>
  <si>
    <t>遗属补助</t>
  </si>
  <si>
    <t>30307</t>
  </si>
  <si>
    <t>医疗费补助</t>
  </si>
  <si>
    <t>530902251100003926369</t>
  </si>
  <si>
    <t>预算05-1表</t>
  </si>
  <si>
    <t>项目分类</t>
  </si>
  <si>
    <t>项目单位</t>
  </si>
  <si>
    <t>经济科目编码</t>
  </si>
  <si>
    <t>经济科目名称</t>
  </si>
  <si>
    <t>本年拨款</t>
  </si>
  <si>
    <t>其中：本次下达</t>
  </si>
  <si>
    <t>2024年茶叶生产初加工经线建设专款资金</t>
  </si>
  <si>
    <t>事业发展类</t>
  </si>
  <si>
    <t>530902251100003897221</t>
  </si>
  <si>
    <t>31003</t>
  </si>
  <si>
    <t>专用设备购置</t>
  </si>
  <si>
    <t>2024年核心烟区“156”示范工程村组工作经费</t>
  </si>
  <si>
    <t>530902251100003926668</t>
  </si>
  <si>
    <t>2024年中央农村厕所革命整村推进财政奖补专款资金</t>
  </si>
  <si>
    <t>民生类</t>
  </si>
  <si>
    <t>530902251100003804944</t>
  </si>
  <si>
    <t>30227</t>
  </si>
  <si>
    <t>委托业务费</t>
  </si>
  <si>
    <t>2024年中央农业产业发展专款资金</t>
  </si>
  <si>
    <t>530902251100003804945</t>
  </si>
  <si>
    <t>“两新”党组织工作经费</t>
  </si>
  <si>
    <t>专项业务类</t>
  </si>
  <si>
    <t>530902251100003804904</t>
  </si>
  <si>
    <t>彩票公益金（博尚完海居家养老服务中心）专款资金</t>
  </si>
  <si>
    <t>530902251100003804896</t>
  </si>
  <si>
    <t>31005</t>
  </si>
  <si>
    <t>基础设施建设</t>
  </si>
  <si>
    <t>彩票公益金（博尚镇博尚村老街组文化活动场所项目）专款资金</t>
  </si>
  <si>
    <t>530902251100003804907</t>
  </si>
  <si>
    <t>彩票公益金支持养老服务体系建设（社会工作服务站）专款资金</t>
  </si>
  <si>
    <t>530902251100003804911</t>
  </si>
  <si>
    <t>创业担保贷款上级奖补资金</t>
  </si>
  <si>
    <t>530902251100003926564</t>
  </si>
  <si>
    <t>530902251100003926577</t>
  </si>
  <si>
    <t>村级会计委托代理服务中心工作经费</t>
  </si>
  <si>
    <t>530902251100003809428</t>
  </si>
  <si>
    <t>防汛应急救灾资金</t>
  </si>
  <si>
    <t>530902251100003926233</t>
  </si>
  <si>
    <t>公共图书馆美术馆文化馆（站）免费开放补助资金</t>
  </si>
  <si>
    <t>530902251100003926220</t>
  </si>
  <si>
    <t>公务用车购置经费</t>
  </si>
  <si>
    <t>530902251100003824244</t>
  </si>
  <si>
    <t>31013</t>
  </si>
  <si>
    <t>公务用车购置</t>
  </si>
  <si>
    <t>国有企业退休人员社会化管理补助资金</t>
  </si>
  <si>
    <t>530902251100003980376</t>
  </si>
  <si>
    <t>31204</t>
  </si>
  <si>
    <t>费用补贴</t>
  </si>
  <si>
    <t>基本公共卫生服务项目补助资金</t>
  </si>
  <si>
    <t>530902251100003926585</t>
  </si>
  <si>
    <t>基层科普行动计划专项资金</t>
  </si>
  <si>
    <t>530902251100003926394</t>
  </si>
  <si>
    <t>基层人民武装部国防和后备力量建设经费</t>
  </si>
  <si>
    <t>530902251100003987872</t>
  </si>
  <si>
    <t>基层治理专干生活补助资金</t>
  </si>
  <si>
    <t>530902251100003926523</t>
  </si>
  <si>
    <t>困难党员关爱资金经费</t>
  </si>
  <si>
    <t>530902251100003816771</t>
  </si>
  <si>
    <t>农村公益性公墓建设项目专款资金</t>
  </si>
  <si>
    <t>530902251100004086847</t>
  </si>
  <si>
    <t>30905</t>
  </si>
  <si>
    <t>人大主席团（工委）履职经费</t>
  </si>
  <si>
    <t>530902251100003804317</t>
  </si>
  <si>
    <t>上永泉组产业路修缮项目资金</t>
  </si>
  <si>
    <t>530902251100003926317</t>
  </si>
  <si>
    <t>乡镇人大代表活动经费</t>
  </si>
  <si>
    <t>530902251100003804319</t>
  </si>
  <si>
    <t>乡镇人代会经费</t>
  </si>
  <si>
    <t>530902251100003804850</t>
  </si>
  <si>
    <t>养老服务体系建设（彩票公益金）专款资金</t>
  </si>
  <si>
    <t>530902251100003804893</t>
  </si>
  <si>
    <t>养老服务体系建设补助资金</t>
  </si>
  <si>
    <t>530902251100003926284</t>
  </si>
  <si>
    <t>530902251100003926386</t>
  </si>
  <si>
    <t>中央支持地方公共文化服务体系建设补助资金</t>
  </si>
  <si>
    <t>530902251100003926327</t>
  </si>
  <si>
    <t>中央自然灾害救灾资金</t>
  </si>
  <si>
    <t>530902251100003926313</t>
  </si>
  <si>
    <t>自有资金账户专项资金</t>
  </si>
  <si>
    <t>530902251100003809873</t>
  </si>
  <si>
    <t>预算05-2表</t>
  </si>
  <si>
    <t>单位名称、项目名称</t>
  </si>
  <si>
    <t>项目年度绩效目标</t>
  </si>
  <si>
    <t>一级指标</t>
  </si>
  <si>
    <t>二级指标</t>
  </si>
  <si>
    <t>三级指标</t>
  </si>
  <si>
    <t>指标性质</t>
  </si>
  <si>
    <t>指标值</t>
  </si>
  <si>
    <t>度量单位</t>
  </si>
  <si>
    <t>指标属性</t>
  </si>
  <si>
    <t>指标内容</t>
  </si>
  <si>
    <t>为国有企业退休人员提供优质的生活服务</t>
  </si>
  <si>
    <t>产出指标</t>
  </si>
  <si>
    <t>数量指标</t>
  </si>
  <si>
    <t>政策宣传次数</t>
  </si>
  <si>
    <t>&gt;=</t>
  </si>
  <si>
    <t>次</t>
  </si>
  <si>
    <t>定量指标</t>
  </si>
  <si>
    <t>反映补助政策的宣传力度情况。即通过门户网站、报刊、通信、电视、户外广告等对补助政策进行宣传的次数。</t>
  </si>
  <si>
    <t>培训参加人次</t>
  </si>
  <si>
    <t>768</t>
  </si>
  <si>
    <t>人次</t>
  </si>
  <si>
    <t>反映预算部门（单位）组织开展各类培训的人次。</t>
  </si>
  <si>
    <t>质量指标</t>
  </si>
  <si>
    <t>国有企业退休人员慰问对象准确率</t>
  </si>
  <si>
    <t>=</t>
  </si>
  <si>
    <t>98</t>
  </si>
  <si>
    <t>%</t>
  </si>
  <si>
    <t>反映获补助对象认定的准确性情况。
获补对象准确率=抽检符合标准的补助对象数/抽检实际补助对象数*100%</t>
  </si>
  <si>
    <t>效益指标</t>
  </si>
  <si>
    <t>社会效益</t>
  </si>
  <si>
    <t>政策知晓率</t>
  </si>
  <si>
    <t>反映补助政策的宣传效果情况。
政策知晓率=调查中补助政策知晓人数/调查总人数*100%</t>
  </si>
  <si>
    <t>满意度指标</t>
  </si>
  <si>
    <t>服务对象满意度</t>
  </si>
  <si>
    <t>受益对象满意度</t>
  </si>
  <si>
    <t>反映获补助受益对象的满意程度。</t>
  </si>
  <si>
    <t>通过购置公务用车，为乡镇外出公务提供出行保障，提高办事效率</t>
  </si>
  <si>
    <t>购置公务用车</t>
  </si>
  <si>
    <t>1.00</t>
  </si>
  <si>
    <t>辆</t>
  </si>
  <si>
    <t>时效指标</t>
  </si>
  <si>
    <t>资金下达及时率</t>
  </si>
  <si>
    <t>100</t>
  </si>
  <si>
    <t>成本指标</t>
  </si>
  <si>
    <t>经济成本指标</t>
  </si>
  <si>
    <t>150000</t>
  </si>
  <si>
    <t>元</t>
  </si>
  <si>
    <t>购置成本15万元</t>
  </si>
  <si>
    <t>受益人数</t>
  </si>
  <si>
    <t>50</t>
  </si>
  <si>
    <t>人</t>
  </si>
  <si>
    <t>受益人数50人</t>
  </si>
  <si>
    <t>受益人员满意度</t>
  </si>
  <si>
    <t>90</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</si>
  <si>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乡镇（街道），火化率和入公墓安葬率达到或接近100%，节地生态安葬比例达42%以上目标。</t>
  </si>
  <si>
    <t>农村公益性公墓建设成本</t>
  </si>
  <si>
    <t>30</t>
  </si>
  <si>
    <t>万元</t>
  </si>
  <si>
    <t>反映农村公益性公墓建设成本情况</t>
  </si>
  <si>
    <t>乡级公墓计划完工率</t>
  </si>
  <si>
    <t>反映工程按计划完工情况。
计划完工率=实际完成工程项目个数/按计划应完成项目个数。</t>
  </si>
  <si>
    <t>95</t>
  </si>
  <si>
    <t>反映政策知晓率情况</t>
  </si>
  <si>
    <t>生态效益</t>
  </si>
  <si>
    <t>节地生态率</t>
  </si>
  <si>
    <t>反映节地生态安葬比例达42%以上目标情况</t>
  </si>
  <si>
    <t>受助对象满意率</t>
  </si>
  <si>
    <t>80</t>
  </si>
  <si>
    <t>反映群众满意度情况</t>
  </si>
  <si>
    <t>60岁以上农村困难老党员补助率</t>
  </si>
  <si>
    <t>反映全区60岁以上农村困难老党员全部补助情况</t>
  </si>
  <si>
    <t>在全区继续开展“困难党员关爱行动”，对全区“60岁—69岁农村（社区）困难党员”、“70岁以上农村（社区）老党员”每人每月补助50元；2023年预计享受困难党员关爱资金党员1604人，需区级财政保障经费77万元。</t>
  </si>
  <si>
    <t>补助发放及时率</t>
  </si>
  <si>
    <t>困难党员、老党员补助完成时间，补助发放及时率=按时发放补助的人数/应发放补助的总人数×100%</t>
  </si>
  <si>
    <t>50-100元</t>
  </si>
  <si>
    <t>反映困难党员补助标准情况</t>
  </si>
  <si>
    <t>农村困难党员老党员生活水平提高明显</t>
  </si>
  <si>
    <t>明显提高</t>
  </si>
  <si>
    <t>全区60岁以上农村困难党员老党员生活水平提高明显</t>
  </si>
  <si>
    <t>可持续影响</t>
  </si>
  <si>
    <t>困难党员、老党员对政策知晓率</t>
  </si>
  <si>
    <t>受益困难党员满意度</t>
  </si>
  <si>
    <t>全区60岁以上农村困难老党员对补助满意度</t>
  </si>
  <si>
    <t>完成任务安排，提高工作效率</t>
  </si>
  <si>
    <t>基层武装基干、备勤民兵人数</t>
  </si>
  <si>
    <t>120</t>
  </si>
  <si>
    <t>定性指标</t>
  </si>
  <si>
    <t>实际发放情况</t>
  </si>
  <si>
    <t>基层武装工作完成情况</t>
  </si>
  <si>
    <t>基层武装工作效率提高</t>
  </si>
  <si>
    <t>完成任务情况</t>
  </si>
  <si>
    <t>收益对象满意度</t>
  </si>
  <si>
    <t>调查中群体满意的数量占调查总数的比例</t>
  </si>
  <si>
    <t>2024年茶叶生产初加工线建设专款资金</t>
  </si>
  <si>
    <t>通过购置1条茶产业初加工生产线，并将场地、厂房、设备等资产整体租赁给有实力的茶叶加工企业运营管理，做大做强做优茶叶产业，推动村级集体经济发展壮大，带动农民增收，助力乡村振兴。</t>
  </si>
  <si>
    <t>购置设备</t>
  </si>
  <si>
    <t>台套</t>
  </si>
  <si>
    <t>茶叶加工设备</t>
  </si>
  <si>
    <t>项目完成投资</t>
  </si>
  <si>
    <t>租赁收入</t>
  </si>
  <si>
    <t>经济效益</t>
  </si>
  <si>
    <t>7个村集体租金增收</t>
  </si>
  <si>
    <t>经济收益</t>
  </si>
  <si>
    <t>使用年限</t>
  </si>
  <si>
    <t>年</t>
  </si>
  <si>
    <t>持续发展</t>
  </si>
  <si>
    <t>满意度</t>
  </si>
  <si>
    <t>2024年中央农业产业发展资金第二批</t>
  </si>
  <si>
    <t>农机购置与应用补贴数</t>
  </si>
  <si>
    <t>613</t>
  </si>
  <si>
    <t>是</t>
  </si>
  <si>
    <t>群众满意度</t>
  </si>
  <si>
    <t>博尚镇敬老院农村区域性养老服务中心项目资金78万，用于改造敬老院消防设施，促进农村区域性养老服务中心标准化建设、增进老年人福利。</t>
  </si>
  <si>
    <t>改造农村区域性养老服务中心个数</t>
  </si>
  <si>
    <t>个</t>
  </si>
  <si>
    <t>改造农村区域性养老服务中心1个</t>
  </si>
  <si>
    <t>工程质量达标率</t>
  </si>
  <si>
    <t>工程质量100%达标</t>
  </si>
  <si>
    <t>工程按时完工率</t>
  </si>
  <si>
    <t>工程按时完工</t>
  </si>
  <si>
    <t>受众人群覆盖率</t>
  </si>
  <si>
    <t>敬老院受众面涉及全镇19个行政村95%以上老年人</t>
  </si>
  <si>
    <t>受益群众投诉率</t>
  </si>
  <si>
    <t>受益群众投诉率不高于3%</t>
  </si>
  <si>
    <t>结转下达剩余指标：2024年第一批省级民政事业专项资金【养老机构运营补贴】（临财社发[2024]89号）17928元，养老机构运营补贴68400元，农村敬老院以奖代补资金50000元，养老机构运营补贴69300元。用于支付博尚敬老院相关运营支出。</t>
  </si>
  <si>
    <t>运营补贴涉及敬老院数量</t>
  </si>
  <si>
    <t>运营补贴涉及敬老院数量1个</t>
  </si>
  <si>
    <t>敬老院服务质量明显提升</t>
  </si>
  <si>
    <t>运营补贴及时拨付率</t>
  </si>
  <si>
    <t>运营补贴及时拨付</t>
  </si>
  <si>
    <t>受众对象覆盖行政村个数</t>
  </si>
  <si>
    <t>19</t>
  </si>
  <si>
    <t>敬老院受众对象覆盖19个行政村老年人</t>
  </si>
  <si>
    <t>&lt;=</t>
  </si>
  <si>
    <t>深入学习贯彻党的二十大精神，严格按照党的二十大提出的“增强党组织政治功能和组织功能，坚持大抓基层的鲜明导向，把基层党组织建设成为有效实现党的领导的坚强战斗堡垒”的要求，不断将基层党组织建设成为宣传党的主张、贯彻党的决定、领导基层治理、团结动员群众、推动改革发展的坚强战斗堡垒；严格按照要求抓实发展党员工作，在新业态新就业群体、产业工人等薄弱领域不断加大发展党员工作力度；发挥“智慧党建”互联网信息技术在党员教育培训资源配置中优化和集成作用，利用好综合服务平台、网上党支部、微信公众号等党员教育信息化系列平台，积极开展组织生活并登记电子台账，确保三会一课、主题党日等活动开展率达100%；通过“云岭先锋”APP、“学习强国”APP等平台，将培训内容推送到党员手中，逐步实现党员教育精准到人目标。</t>
  </si>
  <si>
    <t>完成培训期数</t>
  </si>
  <si>
    <t>10</t>
  </si>
  <si>
    <t>期</t>
  </si>
  <si>
    <t xml:space="preserve">反映农村党员培训情况的形式
</t>
  </si>
  <si>
    <t>党建平台资源备用率</t>
  </si>
  <si>
    <t>培训人员参训率</t>
  </si>
  <si>
    <t>反映农村党员培训情况的形式</t>
  </si>
  <si>
    <t>完成时间</t>
  </si>
  <si>
    <t>2025</t>
  </si>
  <si>
    <t>综合服务能力提升率</t>
  </si>
  <si>
    <t>各级对组织工作满意度</t>
  </si>
  <si>
    <t>中央农村厕所革命整村推进财政奖补资金</t>
  </si>
  <si>
    <t>2024年度改建公厕数量</t>
  </si>
  <si>
    <t>座</t>
  </si>
  <si>
    <t>改造完的厕所设施合格率</t>
  </si>
  <si>
    <t>当年完成厕所革命整村推进行政村的卫生厕所覆盖率</t>
  </si>
  <si>
    <t>当年完成农村厕所革命整村推进行政村的厕所粪污无害化处理率</t>
  </si>
  <si>
    <t>发挥人大代表活动经费保障人大代表依法履职、高效履职的作用，为人大代表有效行使代表权提供坚实基础，进一步促进经济发展水平提高、人民生活幸福感增强。</t>
  </si>
  <si>
    <t>人大代表参与学习、调研活动次数</t>
  </si>
  <si>
    <t>20</t>
  </si>
  <si>
    <t>人大代表参与学习、调研等活动次数不少于20次/年</t>
  </si>
  <si>
    <t>人大代表履职效率提高</t>
  </si>
  <si>
    <t>人大代表履职效率明显提高</t>
  </si>
  <si>
    <t>人大代表议案对经济发展有促进作用</t>
  </si>
  <si>
    <t>60</t>
  </si>
  <si>
    <t>人大代表议案有效促进当地产业发展，推动60%以上的经济部门发展</t>
  </si>
  <si>
    <t>人大代表议案能有效提高百姓生活质量</t>
  </si>
  <si>
    <t>人大代表议案能有效促进教育质量、医疗水平的提高，比例达到60%以上，进而有效提高百姓生活质量</t>
  </si>
  <si>
    <t>群众投诉率</t>
  </si>
  <si>
    <t>人民群众对人大代表履职情况的投诉率不高于5%</t>
  </si>
  <si>
    <t>乡镇党委副书记联系人大工作，帮助解决工作中遇到的困难和问题，支持人大主席团加强自身建设；要注意发挥人大主席的作用，使其以主要精力做好人大工作，通过依法履职推进党委中心任务的完成。为安排好乡镇人大主席团和代表活动时间，代表依法参加活动，其所在单位应给予时间保障和提供便利条件，按正常出勤对待，享受所在单位的工资和其他待遇；无固定收入的代表参加活动，由组织活动的单位按有关标准给予发放补贴， 确保代表活动正常开展。</t>
  </si>
  <si>
    <t>会议次数</t>
  </si>
  <si>
    <t>反映预算部门（单位）组织开展各类会议的总次数情况。</t>
  </si>
  <si>
    <t>党员出席人数</t>
  </si>
  <si>
    <t>99</t>
  </si>
  <si>
    <t>反映会议总人数中党员占比</t>
  </si>
  <si>
    <t>会议召开及时率</t>
  </si>
  <si>
    <t>反映会议召开得及时情况</t>
  </si>
  <si>
    <t>发挥联系人民群众的桥梁作用</t>
  </si>
  <si>
    <t>有效发挥人大主席团联系群众的桥梁作用</t>
  </si>
  <si>
    <t>人大主席团履职能力提升</t>
  </si>
  <si>
    <t>反映人大主席团履职能力明显提升情况</t>
  </si>
  <si>
    <t>群众投诉率控制在3%以下</t>
  </si>
  <si>
    <t>将村级会计委托代理服务中心工作经费发挥最大效益，以确保村级会计委托代理工作实现规范化、制度化，进一步提高会计委托中心的业务素质和有效改善其办公条件，明确工作职责，增强责任心，更好地服务基层农民群众，搞好村级会计核算和村务公开、提高财务工作质量。</t>
  </si>
  <si>
    <t>服务行政村数量</t>
  </si>
  <si>
    <t>反映服务对象数量</t>
  </si>
  <si>
    <t>资金拨付时效</t>
  </si>
  <si>
    <t>时效性</t>
  </si>
  <si>
    <t>村集体经济效益</t>
  </si>
  <si>
    <t>村集体经济明显提质增效</t>
  </si>
  <si>
    <t>财务工作能力</t>
  </si>
  <si>
    <t>工作能力提高效率</t>
  </si>
  <si>
    <t>博尚镇村民</t>
  </si>
  <si>
    <t>临沧市临翔区博尚镇博尚村老街子组综合性活动场所建设项目:新建活动用房1间，建筑面积70㎡，购置一批活动用房配套办公设备。项目建成后基本满足村委会50人以上同时开展各种会议活动的需求，受益农户308户1159人，将有效解决博尚村老街子组开展各类会议活动场地不足的问题。促进全村人民群众身心健康，丰富农村文化生活，繁荣乡村文化，树立文明村风，构建和谐农村。同时，实施该项目将对促进当地人民群众的生活条件、疫情防控、民族团结、等起到示范带动作用，对外展示良好的形象。新建活动用房 1 间，建筑面积 70 ㎡，新建公厕一座，购置活动用房配套办公设备。项目建 设按照需要与可能相结合的原则，拟采取缺什么，就先建设什么项目的方法，建设老街子组 综合性活动场所。</t>
  </si>
  <si>
    <t>新建活动场所面积</t>
  </si>
  <si>
    <t>350</t>
  </si>
  <si>
    <t>平方米</t>
  </si>
  <si>
    <t>反映博尚村活动场所建设新建地坪面积情况</t>
  </si>
  <si>
    <t>新建公厕数</t>
  </si>
  <si>
    <t>新建公厕1座</t>
  </si>
  <si>
    <t>新建活动室面积</t>
  </si>
  <si>
    <t>70</t>
  </si>
  <si>
    <t>购置配套设备数</t>
  </si>
  <si>
    <t>套</t>
  </si>
  <si>
    <t>购置配套设备1套</t>
  </si>
  <si>
    <t>工程按期完工率</t>
  </si>
  <si>
    <t>不排除雨季因素</t>
  </si>
  <si>
    <t>项目受益人数</t>
  </si>
  <si>
    <t>1159</t>
  </si>
  <si>
    <t>项目受益老街组308户1159人</t>
  </si>
  <si>
    <t>项目持续发挥作用期限</t>
  </si>
  <si>
    <t>项目预计可持续使用5年</t>
  </si>
  <si>
    <t>受益群众满意度</t>
  </si>
  <si>
    <t>博尚镇自有资金工作经费</t>
  </si>
  <si>
    <t>保障博尚镇机构正常运转情况</t>
  </si>
  <si>
    <t>11</t>
  </si>
  <si>
    <t>保障博尚镇11个机构正常运转</t>
  </si>
  <si>
    <t>涉及村组</t>
  </si>
  <si>
    <t>涉及博尚镇19个行政村工作经费支出</t>
  </si>
  <si>
    <t>资金拨付准确率</t>
  </si>
  <si>
    <t>资金专款专用</t>
  </si>
  <si>
    <t>资金拨付及时性</t>
  </si>
  <si>
    <t>资金按时拨付</t>
  </si>
  <si>
    <t>政策宣传知晓率</t>
  </si>
  <si>
    <t>政策知晓率90%</t>
  </si>
  <si>
    <t>博尚完海村居家养老服务中心</t>
  </si>
  <si>
    <t>1个</t>
  </si>
  <si>
    <t>补助资金拨付时间</t>
  </si>
  <si>
    <t>补助资金时间</t>
  </si>
  <si>
    <t>充分利用人代会经费保障组织召开乡镇人民代表大会会议，不随意增加或减少会议议程和程序，保证会议时间，认真组织代表审议好大会的各项议题，保障代表行使好各项职权。乡镇人大在坚持党的领导，巩固党的执政地位，贯彻落实党的路线方针政策，保证宪法、法律在本行政区域的遵守和执行，保护公民、法人的各项权利等方面具有不可替代的重要地位和职责。安排好乡镇人大主席团和代表活动时间，代表依法参加活动，其所在单位应给予时间保障和提供便利条件，按正常出勤对待，享受所在单位的工资和其他待遇；无固定收入的代表参加活动，由组织活动的单位按有关标准给予发放补贴， 确保代表活动正常开展。</t>
  </si>
  <si>
    <t>23</t>
  </si>
  <si>
    <t>组织开展各类会议的总次数</t>
  </si>
  <si>
    <t>会议议程完成率</t>
  </si>
  <si>
    <t>严格按照会议议程组织召开会议</t>
  </si>
  <si>
    <t>人代会按期召开及时率</t>
  </si>
  <si>
    <t>按期组织召开人代会</t>
  </si>
  <si>
    <t>会议提案有效促进经济社会发展</t>
  </si>
  <si>
    <t>会议中形成的提案有利于促进经济社会的发展</t>
  </si>
  <si>
    <t>参会人员满意度</t>
  </si>
  <si>
    <t>85</t>
  </si>
  <si>
    <t>反映参会人员对会议开展的满意度。参会人员满意度=（参会满意人数/问卷调查人数）*100%，参会人员满意度达到85%以上</t>
  </si>
  <si>
    <t>预算06表</t>
  </si>
  <si>
    <t>政府性基金预算支出预算表</t>
  </si>
  <si>
    <t>单位名称：全部</t>
  </si>
  <si>
    <t>本年政府性基金预算支出</t>
  </si>
  <si>
    <t>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</si>
  <si>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</si>
  <si>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</si>
  <si>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</si>
  <si>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</si>
  <si>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</si>
  <si>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</si>
  <si>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</si>
  <si>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</si>
  <si>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</si>
  <si>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</si>
  <si>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</si>
  <si>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</si>
  <si>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</si>
  <si>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政府性基金</t>
  </si>
  <si>
    <t>预算09-1表</t>
  </si>
  <si>
    <t>单位名称（项目）</t>
  </si>
  <si>
    <t>地区</t>
  </si>
  <si>
    <t>-</t>
  </si>
  <si>
    <t>根据现行财政管理体制，乡（镇、街道）作为本级部门编制年初预算，所以无县对下专项转移支付情况，此表为空表。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</si>
  <si>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</si>
  <si>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</si>
  <si>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</si>
  <si>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</si>
  <si>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</si>
  <si>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</si>
  <si>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</si>
  <si>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</si>
  <si>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</si>
  <si>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r>
      <rPr>
        <sz val="9"/>
        <rFont val="宋体"/>
        <charset val="134"/>
      </rPr>
      <t>本单位</t>
    </r>
    <r>
      <rPr>
        <sz val="9"/>
        <rFont val="Microsoft YaHei UI"/>
        <charset val="134"/>
      </rPr>
      <t>2025</t>
    </r>
    <r>
      <rPr>
        <sz val="9"/>
        <rFont val="宋体"/>
        <charset val="134"/>
      </rPr>
      <t>年无新增资产，所以此表为空表。</t>
    </r>
  </si>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</sst>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color rgb="FFFF0000"/>
      <name val="Microsoft YaHei UI"/>
      <charset val="134"/>
    </font>
    <font>
      <sz val="10"/>
      <color theme="1"/>
      <name val="宋体"/>
      <charset val="134"/>
    </font>
    <font>
      <sz val="11"/>
      <color theme="1"/>
      <name val="宋体"/>
      <charset val="134"/>
    </font>
    <font>
      <sz val="12"/>
      <color theme="1"/>
      <name val="宋体"/>
      <charset val="134"/>
    </font>
    <font>
      <sz val="12"/>
      <color rgb="FF000000"/>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50" fillId="0" borderId="0">
      <alignment vertical="top"/>
      <protection locked="0"/>
    </xf>
  </cellStyleXfs>
  <cellXfs count="225">
    <xf numFmtId="0" fontId="0" fillId="0" borderId="0" xfId="0" applyFont="1">
      <alignment vertical="top"/>
      <protection locked="0"/>
    </xf>
    <xf numFmtId="0" fontId="1" fillId="0" borderId="0" xfId="0" applyFont="1" applyAlignment="1">
      <alignment vertical="top"/>
      <protection locked="0"/>
    </xf>
    <xf numFmtId="49" fontId="2" fillId="0" borderId="0" xfId="0" applyNumberFormat="1" applyFont="1" applyAlignment="1" applyProtection="1"/>
    <xf numFmtId="0" fontId="2" fillId="0" borderId="0" xfId="0" applyFont="1" applyAlignment="1" applyProtection="1"/>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0" fontId="5" fillId="0" borderId="7" xfId="0" applyFont="1" applyBorder="1" applyAlignment="1">
      <alignment horizontal="center" vertical="center" wrapText="1"/>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2" fillId="0" borderId="7" xfId="0" applyFont="1" applyBorder="1" applyAlignment="1" applyProtection="1">
      <alignment horizontal="center"/>
    </xf>
    <xf numFmtId="0" fontId="8" fillId="0" borderId="0" xfId="0" applyFont="1" applyAlignment="1">
      <alignment vertical="top"/>
      <protection locked="0"/>
    </xf>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8" fillId="0" borderId="7" xfId="0" applyFont="1" applyBorder="1" applyAlignment="1">
      <alignment horizontal="center" vertical="center"/>
      <protection locked="0"/>
    </xf>
    <xf numFmtId="0" fontId="8" fillId="0" borderId="0" xfId="0" applyFont="1" applyAlignment="1">
      <alignment horizontal="left" vertical="top"/>
      <protection locked="0"/>
    </xf>
    <xf numFmtId="0" fontId="1" fillId="0" borderId="0" xfId="0" applyFont="1" applyAlignment="1">
      <alignment horizontal="left" vertical="top"/>
      <protection locked="0"/>
    </xf>
    <xf numFmtId="0" fontId="5" fillId="0" borderId="0" xfId="0" applyFont="1" applyAlignment="1">
      <alignment horizontal="right" vertical="center"/>
      <protection locked="0"/>
    </xf>
    <xf numFmtId="0" fontId="1" fillId="0" borderId="0" xfId="0" applyFont="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7" fillId="0" borderId="0" xfId="0" applyFont="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right" vertical="center" wrapText="1"/>
    </xf>
    <xf numFmtId="0" fontId="5" fillId="0" borderId="7"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0" xfId="0" applyFont="1" applyAlignment="1" applyProtection="1">
      <alignment horizontal="right" vertical="center"/>
    </xf>
    <xf numFmtId="0" fontId="10"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protection locked="0"/>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6" xfId="0" applyFont="1" applyBorder="1" applyAlignment="1" applyProtection="1">
      <alignment horizontal="center" vertical="center" wrapText="1"/>
    </xf>
    <xf numFmtId="0" fontId="5" fillId="0" borderId="7" xfId="0" applyFont="1" applyBorder="1" applyAlignment="1">
      <alignment horizontal="center" vertical="top"/>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protection locked="0"/>
    </xf>
    <xf numFmtId="0" fontId="5" fillId="0" borderId="0" xfId="0" applyFont="1" applyAlignment="1">
      <alignment horizontal="right" wrapText="1"/>
      <protection locked="0"/>
    </xf>
    <xf numFmtId="0" fontId="6" fillId="0" borderId="3" xfId="0" applyFont="1" applyBorder="1" applyAlignment="1">
      <alignment horizontal="center" vertical="center"/>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protection locked="0"/>
    </xf>
    <xf numFmtId="0" fontId="6" fillId="0" borderId="12"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11" xfId="0" applyFont="1" applyBorder="1" applyAlignment="1" applyProtection="1">
      <alignment horizontal="center" vertical="center"/>
    </xf>
    <xf numFmtId="0" fontId="5" fillId="0" borderId="11" xfId="0"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0" fontId="6"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5" fillId="0" borderId="6" xfId="0" applyFont="1" applyBorder="1" applyAlignment="1">
      <alignment horizontal="left" vertical="center" wrapText="1"/>
      <protection locked="0"/>
    </xf>
    <xf numFmtId="0" fontId="5" fillId="0" borderId="6" xfId="0" applyFont="1" applyBorder="1" applyAlignment="1">
      <alignment horizontal="center" vertical="center" wrapText="1"/>
      <protection locked="0"/>
    </xf>
    <xf numFmtId="49" fontId="2" fillId="0" borderId="7" xfId="0" applyNumberFormat="1" applyFont="1" applyBorder="1" applyAlignment="1" applyProtection="1">
      <alignment horizontal="center"/>
    </xf>
    <xf numFmtId="0" fontId="13" fillId="0" borderId="0" xfId="0" applyFont="1">
      <alignment vertical="top"/>
      <protection locked="0"/>
    </xf>
    <xf numFmtId="0" fontId="5" fillId="0" borderId="0" xfId="0" applyFont="1">
      <alignment vertical="top"/>
      <protection locked="0"/>
    </xf>
    <xf numFmtId="3" fontId="9" fillId="0" borderId="7" xfId="0" applyNumberFormat="1" applyFont="1" applyBorder="1" applyAlignment="1" applyProtection="1">
      <alignment horizontal="center" vertical="center"/>
    </xf>
    <xf numFmtId="0" fontId="5" fillId="0" borderId="7" xfId="0"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8" fillId="0" borderId="7" xfId="0" applyFont="1" applyBorder="1" applyAlignment="1">
      <alignment horizontal="left" vertical="center" wrapText="1"/>
      <protection locked="0"/>
    </xf>
    <xf numFmtId="0" fontId="8" fillId="0" borderId="7" xfId="0" applyFont="1" applyBorder="1" applyAlignment="1" applyProtection="1">
      <alignment horizontal="left" vertical="center" wrapText="1"/>
    </xf>
    <xf numFmtId="0" fontId="8" fillId="0" borderId="7" xfId="0" applyFont="1" applyBorder="1" applyAlignment="1" applyProtection="1">
      <alignment horizontal="left" vertical="center" wrapText="1" indent="2"/>
    </xf>
    <xf numFmtId="0" fontId="8" fillId="0" borderId="7" xfId="0" applyFont="1" applyBorder="1" applyAlignment="1" applyProtection="1">
      <alignment horizontal="left" vertical="center" wrapText="1" indent="1"/>
    </xf>
    <xf numFmtId="0" fontId="2" fillId="0" borderId="0" xfId="0" applyFont="1" applyProtection="1">
      <alignment vertical="top"/>
    </xf>
    <xf numFmtId="3" fontId="7" fillId="0" borderId="7"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3"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9"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9"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0" fillId="0" borderId="0" xfId="0" applyFont="1" applyFill="1">
      <alignment vertical="top"/>
      <protection locked="0"/>
    </xf>
    <xf numFmtId="0" fontId="8" fillId="0" borderId="0" xfId="0" applyFont="1" applyAlignment="1">
      <alignment vertical="center"/>
      <protection locked="0"/>
    </xf>
    <xf numFmtId="49" fontId="2" fillId="0" borderId="0" xfId="0" applyNumberFormat="1" applyFont="1" applyAlignment="1" applyProtection="1">
      <alignment vertical="center"/>
    </xf>
    <xf numFmtId="49" fontId="6" fillId="0" borderId="2"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protection locked="0"/>
    </xf>
    <xf numFmtId="0" fontId="6" fillId="0" borderId="2" xfId="0" applyFont="1" applyFill="1" applyBorder="1" applyAlignment="1">
      <alignment horizontal="center" vertical="center"/>
      <protection locked="0"/>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49" fontId="9" fillId="0" borderId="7" xfId="0" applyNumberFormat="1"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49" fontId="9" fillId="0" borderId="7" xfId="0" applyNumberFormat="1" applyFont="1" applyFill="1" applyBorder="1" applyAlignment="1">
      <alignment horizontal="center" vertical="center"/>
      <protection locked="0"/>
    </xf>
    <xf numFmtId="0" fontId="5" fillId="0" borderId="7" xfId="0" applyFont="1" applyFill="1" applyBorder="1" applyAlignment="1" applyProtection="1">
      <alignment horizontal="left" vertical="center" wrapText="1"/>
    </xf>
    <xf numFmtId="176" fontId="8" fillId="0" borderId="7" xfId="0" applyNumberFormat="1" applyFont="1" applyFill="1" applyBorder="1" applyAlignment="1">
      <alignment horizontal="right" vertical="center"/>
      <protection locked="0"/>
    </xf>
    <xf numFmtId="0" fontId="5" fillId="0" borderId="7" xfId="0" applyFont="1" applyFill="1" applyBorder="1" applyAlignment="1" applyProtection="1">
      <alignment horizontal="left" vertical="center" wrapText="1" indent="1"/>
    </xf>
    <xf numFmtId="0" fontId="5" fillId="0" borderId="7" xfId="0" applyFont="1" applyFill="1" applyBorder="1" applyAlignment="1" applyProtection="1">
      <alignment horizontal="left" vertical="center" wrapText="1" indent="2"/>
    </xf>
    <xf numFmtId="0" fontId="5" fillId="0" borderId="7" xfId="0" applyFont="1" applyFill="1" applyBorder="1" applyAlignment="1" applyProtection="1">
      <alignment horizontal="center" vertical="center" wrapText="1"/>
    </xf>
    <xf numFmtId="0" fontId="0" fillId="0" borderId="0" xfId="0" applyFont="1" applyBorder="1">
      <alignment vertical="top"/>
      <protection locked="0"/>
    </xf>
    <xf numFmtId="0" fontId="5" fillId="0" borderId="0" xfId="0" applyFont="1" applyBorder="1" applyAlignment="1" applyProtection="1">
      <alignment horizontal="right"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21" fillId="0" borderId="7" xfId="0" applyFont="1" applyBorder="1" applyAlignment="1" applyProtection="1">
      <alignment horizontal="center" vertical="center"/>
    </xf>
    <xf numFmtId="0" fontId="8" fillId="0" borderId="7" xfId="0" applyFont="1" applyBorder="1" applyAlignment="1">
      <alignment horizontal="left" vertical="center"/>
      <protection locked="0"/>
    </xf>
    <xf numFmtId="0" fontId="21" fillId="0" borderId="7" xfId="0" applyFont="1" applyBorder="1" applyAlignment="1">
      <alignment horizontal="center" vertical="center"/>
      <protection locked="0"/>
    </xf>
    <xf numFmtId="0" fontId="8" fillId="0" borderId="7" xfId="0" applyFont="1" applyBorder="1">
      <alignment vertical="top"/>
      <protection locked="0"/>
    </xf>
    <xf numFmtId="176" fontId="22" fillId="0" borderId="7" xfId="0" applyNumberFormat="1" applyFont="1" applyBorder="1" applyAlignment="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3" fontId="9"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left" vertical="center" indent="1"/>
    </xf>
    <xf numFmtId="0" fontId="8" fillId="0" borderId="7" xfId="0" applyFont="1" applyFill="1" applyBorder="1" applyAlignment="1">
      <alignment horizontal="left" vertical="center" indent="2"/>
      <protection locked="0"/>
    </xf>
    <xf numFmtId="0" fontId="8" fillId="0" borderId="7" xfId="0" applyFont="1" applyFill="1" applyBorder="1" applyAlignment="1" applyProtection="1">
      <alignment horizontal="left" vertical="center" indent="2"/>
    </xf>
    <xf numFmtId="0" fontId="25" fillId="0" borderId="0" xfId="0" applyFont="1" applyAlignment="1" applyProtection="1"/>
    <xf numFmtId="0" fontId="8" fillId="0" borderId="2" xfId="0" applyFont="1" applyFill="1" applyBorder="1" applyAlignment="1">
      <alignment horizontal="center" vertical="center" wrapText="1"/>
      <protection locked="0"/>
    </xf>
    <xf numFmtId="0" fontId="8" fillId="0" borderId="4" xfId="0" applyFont="1" applyFill="1" applyBorder="1" applyAlignment="1" applyProtection="1">
      <alignment horizontal="center" vertical="center" wrapText="1"/>
    </xf>
    <xf numFmtId="0" fontId="26" fillId="0" borderId="0" xfId="0" applyFont="1" applyAlignment="1" applyProtection="1">
      <alignment horizontal="center" vertical="center"/>
    </xf>
    <xf numFmtId="0" fontId="6"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3" xfId="0" applyFont="1" applyBorder="1" applyAlignment="1" applyProtection="1">
      <alignment horizontal="center" vertical="center" wrapText="1"/>
    </xf>
    <xf numFmtId="0" fontId="7" fillId="0" borderId="5"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0"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1" xfId="0" applyFont="1" applyBorder="1" applyAlignment="1" applyProtection="1">
      <alignment horizontal="center" vertical="center"/>
    </xf>
    <xf numFmtId="0" fontId="9" fillId="0" borderId="7"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6" fillId="0" borderId="0" xfId="0" applyFont="1" applyAlignment="1">
      <alignment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8" fillId="0" borderId="4" xfId="0" applyFont="1" applyBorder="1" applyAlignment="1">
      <alignment horizontal="left" vertical="center"/>
      <protection locked="0"/>
    </xf>
    <xf numFmtId="0" fontId="8" fillId="0" borderId="6" xfId="0" applyFont="1" applyBorder="1" applyAlignment="1">
      <alignment horizontal="left" vertical="center"/>
      <protection locked="0"/>
    </xf>
    <xf numFmtId="0" fontId="8" fillId="0" borderId="11" xfId="0" applyFont="1" applyBorder="1" applyAlignment="1">
      <alignment horizontal="left" vertical="center"/>
      <protection locked="0"/>
    </xf>
    <xf numFmtId="0" fontId="29"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5"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5" fillId="0" borderId="7" xfId="0" applyFont="1" applyFill="1" applyBorder="1" applyAlignment="1" applyProtection="1" quotePrefix="1">
      <alignment horizontal="left" vertical="center" indent="1"/>
    </xf>
    <xf numFmtId="0" fontId="8" fillId="0" borderId="7" xfId="0" applyFont="1" applyFill="1" applyBorder="1" applyAlignment="1" quotePrefix="1">
      <alignment horizontal="left" vertical="center" indent="2"/>
      <protection locked="0"/>
    </xf>
    <xf numFmtId="0" fontId="8" fillId="0" borderId="7" xfId="0" applyFont="1" applyFill="1" applyBorder="1" applyAlignment="1" applyProtection="1" quotePrefix="1">
      <alignment horizontal="left" vertical="center" indent="2"/>
    </xf>
    <xf numFmtId="0" fontId="5" fillId="0" borderId="7" xfId="0" applyFont="1" applyBorder="1" applyAlignment="1" applyProtection="1" quotePrefix="1">
      <alignment horizontal="left" vertical="center" wrapText="1" indent="2"/>
    </xf>
    <xf numFmtId="0" fontId="8" fillId="0" borderId="7" xfId="0" applyFont="1" applyBorder="1" applyAlignment="1" applyProtection="1" quotePrefix="1">
      <alignment horizontal="left" vertical="center" wrapText="1" indent="2"/>
    </xf>
    <xf numFmtId="0" fontId="8"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D20" sqref="D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7" t="s">
        <v>0</v>
      </c>
    </row>
    <row r="2" ht="36" customHeight="1" spans="1:4">
      <c r="A2" s="5" t="str">
        <f>"2025"&amp;"年部门财务收支预算总表"</f>
        <v>2025年部门财务收支预算总表</v>
      </c>
      <c r="B2" s="215"/>
      <c r="C2" s="215"/>
      <c r="D2" s="215"/>
    </row>
    <row r="3" ht="18.75" customHeight="1" spans="1:4">
      <c r="A3" s="39" t="str">
        <f>"单位名称："&amp;"临沧市临翔区博尚镇人民政府"</f>
        <v>单位名称：临沧市临翔区博尚镇人民政府</v>
      </c>
      <c r="B3" s="216"/>
      <c r="C3" s="216"/>
      <c r="D3" s="37" t="s">
        <v>1</v>
      </c>
    </row>
    <row r="4" ht="18.75" customHeight="1" spans="1:4">
      <c r="A4" s="12" t="s">
        <v>2</v>
      </c>
      <c r="B4" s="14"/>
      <c r="C4" s="12" t="s">
        <v>3</v>
      </c>
      <c r="D4" s="14"/>
    </row>
    <row r="5" ht="18.75" customHeight="1" spans="1:4">
      <c r="A5" s="28" t="s">
        <v>4</v>
      </c>
      <c r="B5" s="28" t="str">
        <f>"2025"&amp;"年预算数"</f>
        <v>2025年预算数</v>
      </c>
      <c r="C5" s="28" t="s">
        <v>5</v>
      </c>
      <c r="D5" s="28" t="str">
        <f>"2025"&amp;"年预算数"</f>
        <v>2025年预算数</v>
      </c>
    </row>
    <row r="6" ht="18.75" customHeight="1" spans="1:4">
      <c r="A6" s="30"/>
      <c r="B6" s="30"/>
      <c r="C6" s="30"/>
      <c r="D6" s="30"/>
    </row>
    <row r="7" ht="18.75" customHeight="1" spans="1:4">
      <c r="A7" s="132" t="s">
        <v>6</v>
      </c>
      <c r="B7" s="24">
        <v>30071258.44</v>
      </c>
      <c r="C7" s="132" t="s">
        <v>7</v>
      </c>
      <c r="D7" s="24">
        <v>4784937.82</v>
      </c>
    </row>
    <row r="8" ht="18.75" customHeight="1" spans="1:4">
      <c r="A8" s="132" t="s">
        <v>8</v>
      </c>
      <c r="B8" s="24"/>
      <c r="C8" s="132" t="s">
        <v>9</v>
      </c>
      <c r="D8" s="24"/>
    </row>
    <row r="9" ht="18.75" customHeight="1" spans="1:4">
      <c r="A9" s="132" t="s">
        <v>10</v>
      </c>
      <c r="B9" s="24">
        <v>9145</v>
      </c>
      <c r="C9" s="132" t="s">
        <v>11</v>
      </c>
      <c r="D9" s="24">
        <v>5000</v>
      </c>
    </row>
    <row r="10" ht="18.75" customHeight="1" spans="1:4">
      <c r="A10" s="132" t="s">
        <v>12</v>
      </c>
      <c r="B10" s="24"/>
      <c r="C10" s="132" t="s">
        <v>13</v>
      </c>
      <c r="D10" s="24"/>
    </row>
    <row r="11" ht="18.75" customHeight="1" spans="1:4">
      <c r="A11" s="175" t="s">
        <v>14</v>
      </c>
      <c r="B11" s="24">
        <v>500000</v>
      </c>
      <c r="C11" s="217" t="s">
        <v>15</v>
      </c>
      <c r="D11" s="24"/>
    </row>
    <row r="12" ht="18.75" customHeight="1" spans="1:4">
      <c r="A12" s="218" t="s">
        <v>16</v>
      </c>
      <c r="B12" s="24"/>
      <c r="C12" s="219" t="s">
        <v>17</v>
      </c>
      <c r="D12" s="24">
        <v>15000</v>
      </c>
    </row>
    <row r="13" ht="18.75" customHeight="1" spans="1:4">
      <c r="A13" s="218" t="s">
        <v>18</v>
      </c>
      <c r="B13" s="24"/>
      <c r="C13" s="219" t="s">
        <v>19</v>
      </c>
      <c r="D13" s="24">
        <v>511770.78</v>
      </c>
    </row>
    <row r="14" ht="18.75" customHeight="1" spans="1:4">
      <c r="A14" s="218" t="s">
        <v>20</v>
      </c>
      <c r="B14" s="24"/>
      <c r="C14" s="219" t="s">
        <v>21</v>
      </c>
      <c r="D14" s="24">
        <v>3846436.01</v>
      </c>
    </row>
    <row r="15" ht="18.75" customHeight="1" spans="1:4">
      <c r="A15" s="218" t="s">
        <v>22</v>
      </c>
      <c r="B15" s="24"/>
      <c r="C15" s="219" t="s">
        <v>23</v>
      </c>
      <c r="D15" s="24">
        <v>897925.73</v>
      </c>
    </row>
    <row r="16" ht="18.75" customHeight="1" spans="1:4">
      <c r="A16" s="218" t="s">
        <v>24</v>
      </c>
      <c r="B16" s="24">
        <v>500000</v>
      </c>
      <c r="C16" s="218" t="s">
        <v>25</v>
      </c>
      <c r="D16" s="24"/>
    </row>
    <row r="17" ht="18.75" customHeight="1" spans="1:4">
      <c r="A17" s="218" t="s">
        <v>26</v>
      </c>
      <c r="B17" s="24"/>
      <c r="C17" s="218" t="s">
        <v>27</v>
      </c>
      <c r="D17" s="24">
        <v>7200609.84</v>
      </c>
    </row>
    <row r="18" ht="18.75" customHeight="1" spans="1:4">
      <c r="A18" s="220" t="s">
        <v>26</v>
      </c>
      <c r="B18" s="24"/>
      <c r="C18" s="219" t="s">
        <v>28</v>
      </c>
      <c r="D18" s="24">
        <v>12453347.77</v>
      </c>
    </row>
    <row r="19" ht="18.75" customHeight="1" spans="1:4">
      <c r="A19" s="220" t="s">
        <v>26</v>
      </c>
      <c r="B19" s="24"/>
      <c r="C19" s="219" t="s">
        <v>29</v>
      </c>
      <c r="D19" s="24"/>
    </row>
    <row r="20" ht="18.75" customHeight="1" spans="1:4">
      <c r="A20" s="220" t="s">
        <v>26</v>
      </c>
      <c r="B20" s="24"/>
      <c r="C20" s="219" t="s">
        <v>30</v>
      </c>
      <c r="D20" s="24"/>
    </row>
    <row r="21" ht="18.75" customHeight="1" spans="1:4">
      <c r="A21" s="220" t="s">
        <v>26</v>
      </c>
      <c r="B21" s="24"/>
      <c r="C21" s="219" t="s">
        <v>31</v>
      </c>
      <c r="D21" s="24"/>
    </row>
    <row r="22" ht="18.75" customHeight="1" spans="1:4">
      <c r="A22" s="220" t="s">
        <v>26</v>
      </c>
      <c r="B22" s="24"/>
      <c r="C22" s="219" t="s">
        <v>32</v>
      </c>
      <c r="D22" s="24"/>
    </row>
    <row r="23" ht="18.75" customHeight="1" spans="1:4">
      <c r="A23" s="220" t="s">
        <v>26</v>
      </c>
      <c r="B23" s="24"/>
      <c r="C23" s="219" t="s">
        <v>33</v>
      </c>
      <c r="D23" s="24"/>
    </row>
    <row r="24" ht="18.75" customHeight="1" spans="1:4">
      <c r="A24" s="220" t="s">
        <v>26</v>
      </c>
      <c r="B24" s="24"/>
      <c r="C24" s="219" t="s">
        <v>34</v>
      </c>
      <c r="D24" s="24"/>
    </row>
    <row r="25" ht="18.75" customHeight="1" spans="1:4">
      <c r="A25" s="220" t="s">
        <v>26</v>
      </c>
      <c r="B25" s="24"/>
      <c r="C25" s="219" t="s">
        <v>35</v>
      </c>
      <c r="D25" s="24">
        <v>868091.33</v>
      </c>
    </row>
    <row r="26" ht="18.75" customHeight="1" spans="1:4">
      <c r="A26" s="220" t="s">
        <v>26</v>
      </c>
      <c r="B26" s="24"/>
      <c r="C26" s="219" t="s">
        <v>36</v>
      </c>
      <c r="D26" s="24"/>
    </row>
    <row r="27" ht="18.75" customHeight="1" spans="1:4">
      <c r="A27" s="220" t="s">
        <v>26</v>
      </c>
      <c r="B27" s="24"/>
      <c r="C27" s="219" t="s">
        <v>37</v>
      </c>
      <c r="D27" s="24">
        <v>9145</v>
      </c>
    </row>
    <row r="28" ht="18.75" customHeight="1" spans="1:4">
      <c r="A28" s="220" t="s">
        <v>26</v>
      </c>
      <c r="B28" s="24"/>
      <c r="C28" s="219" t="s">
        <v>38</v>
      </c>
      <c r="D28" s="24">
        <v>50000</v>
      </c>
    </row>
    <row r="29" ht="18.75" customHeight="1" spans="1:4">
      <c r="A29" s="220" t="s">
        <v>26</v>
      </c>
      <c r="B29" s="24"/>
      <c r="C29" s="219" t="s">
        <v>39</v>
      </c>
      <c r="D29" s="24"/>
    </row>
    <row r="30" ht="18.75" customHeight="1" spans="1:4">
      <c r="A30" s="221" t="s">
        <v>26</v>
      </c>
      <c r="B30" s="24"/>
      <c r="C30" s="218" t="s">
        <v>40</v>
      </c>
      <c r="D30" s="24">
        <v>500000</v>
      </c>
    </row>
    <row r="31" ht="18.75" customHeight="1" spans="1:4">
      <c r="A31" s="221" t="s">
        <v>26</v>
      </c>
      <c r="B31" s="24"/>
      <c r="C31" s="218" t="s">
        <v>41</v>
      </c>
      <c r="D31" s="24"/>
    </row>
    <row r="32" ht="18.75" customHeight="1" spans="1:4">
      <c r="A32" s="221" t="s">
        <v>26</v>
      </c>
      <c r="B32" s="24"/>
      <c r="C32" s="218" t="s">
        <v>42</v>
      </c>
      <c r="D32" s="24"/>
    </row>
    <row r="33" ht="18.75" customHeight="1" spans="1:4">
      <c r="A33" s="222"/>
      <c r="B33" s="178"/>
      <c r="C33" s="218" t="s">
        <v>43</v>
      </c>
      <c r="D33" s="24"/>
    </row>
    <row r="34" ht="18.75" customHeight="1" spans="1:4">
      <c r="A34" s="222" t="s">
        <v>44</v>
      </c>
      <c r="B34" s="178">
        <f>SUM(B7:B11)</f>
        <v>30580403.44</v>
      </c>
      <c r="C34" s="174" t="s">
        <v>45</v>
      </c>
      <c r="D34" s="178">
        <v>31142264.28</v>
      </c>
    </row>
    <row r="35" ht="18.75" customHeight="1" spans="1:4">
      <c r="A35" s="223" t="s">
        <v>46</v>
      </c>
      <c r="B35" s="24">
        <v>561860.84</v>
      </c>
      <c r="C35" s="132" t="s">
        <v>47</v>
      </c>
      <c r="D35" s="24"/>
    </row>
    <row r="36" ht="18.75" customHeight="1" spans="1:4">
      <c r="A36" s="223" t="s">
        <v>48</v>
      </c>
      <c r="B36" s="24">
        <v>561860.84</v>
      </c>
      <c r="C36" s="132" t="s">
        <v>48</v>
      </c>
      <c r="D36" s="24"/>
    </row>
    <row r="37" ht="18.75" customHeight="1" spans="1:4">
      <c r="A37" s="223" t="s">
        <v>49</v>
      </c>
      <c r="B37" s="24">
        <f>B35-B36</f>
        <v>0</v>
      </c>
      <c r="C37" s="132" t="s">
        <v>50</v>
      </c>
      <c r="D37" s="24"/>
    </row>
    <row r="38" ht="18.75" customHeight="1" spans="1:4">
      <c r="A38" s="224" t="s">
        <v>51</v>
      </c>
      <c r="B38" s="178">
        <f t="shared" ref="B38:D38" si="0">B34+B35</f>
        <v>31142264.28</v>
      </c>
      <c r="C38" s="174" t="s">
        <v>52</v>
      </c>
      <c r="D38" s="178">
        <f t="shared" si="0"/>
        <v>31142264.28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1">
        <v>1</v>
      </c>
      <c r="B1" s="92">
        <v>0</v>
      </c>
      <c r="C1" s="91">
        <v>1</v>
      </c>
      <c r="D1" s="93"/>
      <c r="E1" s="93"/>
      <c r="F1" s="37" t="s">
        <v>756</v>
      </c>
    </row>
    <row r="2" ht="36.75" customHeight="1" spans="1:6">
      <c r="A2" s="94" t="str">
        <f>"2025"&amp;"年部门政府性基金预算支出预算表"</f>
        <v>2025年部门政府性基金预算支出预算表</v>
      </c>
      <c r="B2" s="95" t="s">
        <v>757</v>
      </c>
      <c r="C2" s="96"/>
      <c r="D2" s="97"/>
      <c r="E2" s="97"/>
      <c r="F2" s="97"/>
    </row>
    <row r="3" ht="18.75" customHeight="1" spans="1:6">
      <c r="A3" s="7" t="str">
        <f>"单位名称："&amp;"临沧市临翔区博尚镇人民政府"</f>
        <v>单位名称：临沧市临翔区博尚镇人民政府</v>
      </c>
      <c r="B3" s="7" t="s">
        <v>758</v>
      </c>
      <c r="C3" s="91"/>
      <c r="D3" s="93"/>
      <c r="E3" s="93"/>
      <c r="F3" s="37" t="s">
        <v>1</v>
      </c>
    </row>
    <row r="4" ht="18.75" customHeight="1" spans="1:6">
      <c r="A4" s="98" t="s">
        <v>312</v>
      </c>
      <c r="B4" s="99" t="s">
        <v>73</v>
      </c>
      <c r="C4" s="100" t="s">
        <v>74</v>
      </c>
      <c r="D4" s="13" t="s">
        <v>759</v>
      </c>
      <c r="E4" s="13"/>
      <c r="F4" s="14"/>
    </row>
    <row r="5" ht="18.75" customHeight="1" spans="1:6">
      <c r="A5" s="101"/>
      <c r="B5" s="102"/>
      <c r="C5" s="103"/>
      <c r="D5" s="89" t="s">
        <v>56</v>
      </c>
      <c r="E5" s="89" t="s">
        <v>75</v>
      </c>
      <c r="F5" s="89" t="s">
        <v>76</v>
      </c>
    </row>
    <row r="6" ht="18.75" customHeight="1" spans="1:6">
      <c r="A6" s="104">
        <v>1</v>
      </c>
      <c r="B6" s="105" t="s">
        <v>293</v>
      </c>
      <c r="C6" s="106">
        <v>3</v>
      </c>
      <c r="D6" s="107">
        <v>4</v>
      </c>
      <c r="E6" s="107">
        <v>5</v>
      </c>
      <c r="F6" s="107">
        <v>6</v>
      </c>
    </row>
    <row r="7" ht="18.75" customHeight="1" spans="1:6">
      <c r="A7" s="108"/>
      <c r="B7" s="77"/>
      <c r="C7" s="77"/>
      <c r="D7" s="24"/>
      <c r="E7" s="24"/>
      <c r="F7" s="24"/>
    </row>
    <row r="8" ht="18.75" customHeight="1" spans="1:6">
      <c r="A8" s="108"/>
      <c r="B8" s="77"/>
      <c r="C8" s="77"/>
      <c r="D8" s="24"/>
      <c r="E8" s="24"/>
      <c r="F8" s="24"/>
    </row>
    <row r="9" ht="18.75" customHeight="1" spans="1:6">
      <c r="A9" s="109" t="s">
        <v>56</v>
      </c>
      <c r="B9" s="110"/>
      <c r="C9" s="26"/>
      <c r="D9" s="24"/>
      <c r="E9" s="24"/>
      <c r="F9" s="24"/>
    </row>
    <row r="10" s="36" customFormat="1" customHeight="1" spans="1:6">
      <c r="A10" s="33" t="s">
        <v>760</v>
      </c>
      <c r="B10" s="33"/>
      <c r="C10" s="33"/>
      <c r="D10" s="33"/>
      <c r="E10" s="33"/>
      <c r="F10" s="33"/>
    </row>
  </sheetData>
  <mergeCells count="8">
    <mergeCell ref="A2:F2"/>
    <mergeCell ref="A3:C3"/>
    <mergeCell ref="D4:F4"/>
    <mergeCell ref="A9:C9"/>
    <mergeCell ref="A10:F10"/>
    <mergeCell ref="A4:A5"/>
    <mergeCell ref="B4:B5"/>
    <mergeCell ref="C4:C5"/>
  </mergeCells>
  <printOptions horizontalCentered="1"/>
  <pageMargins left="0.39" right="0.39" top="0.58" bottom="0.58" header="0.5" footer="0.5"/>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XFD11"/>
    </sheetView>
  </sheetViews>
  <sheetFormatPr defaultColWidth="9.14285714285714" defaultRowHeight="14.25" customHeight="1"/>
  <cols>
    <col min="1" max="3" width="9.28571428571429" customWidth="1"/>
    <col min="4" max="5" width="5" customWidth="1"/>
    <col min="6" max="6" width="22.1428571428571" customWidth="1"/>
    <col min="7" max="7" width="5" customWidth="1"/>
    <col min="8" max="8" width="13.5714285714286" customWidth="1"/>
    <col min="9" max="9" width="7.14285714285714" customWidth="1"/>
    <col min="10" max="10" width="17.8571428571429" customWidth="1"/>
    <col min="11" max="11" width="20" customWidth="1"/>
    <col min="12" max="12" width="5" customWidth="1"/>
    <col min="13" max="14" width="9.28571428571429" customWidth="1"/>
    <col min="15" max="15" width="13.5714285714286" customWidth="1"/>
    <col min="16" max="16" width="15.7142857142857" customWidth="1"/>
    <col min="17" max="17" width="9.28571428571429" customWidth="1"/>
  </cols>
  <sheetData>
    <row r="1" ht="15.75" customHeight="1" spans="1:17">
      <c r="A1" s="3"/>
      <c r="B1" s="3"/>
      <c r="C1" s="3"/>
      <c r="D1" s="3"/>
      <c r="E1" s="3"/>
      <c r="F1" s="3"/>
      <c r="G1" s="3"/>
      <c r="H1" s="3"/>
      <c r="I1" s="3"/>
      <c r="J1" s="3"/>
      <c r="O1" s="35"/>
      <c r="P1" s="35"/>
      <c r="Q1" s="37" t="s">
        <v>761</v>
      </c>
    </row>
    <row r="2" ht="35.25" customHeight="1" spans="1:17">
      <c r="A2" s="38" t="str">
        <f>"2025"&amp;"年部门政府采购预算表"</f>
        <v>2025年部门政府采购预算表</v>
      </c>
      <c r="B2" s="6"/>
      <c r="C2" s="6"/>
      <c r="D2" s="6"/>
      <c r="E2" s="6"/>
      <c r="F2" s="6"/>
      <c r="G2" s="6"/>
      <c r="H2" s="6"/>
      <c r="I2" s="6"/>
      <c r="J2" s="6"/>
      <c r="K2" s="64"/>
      <c r="L2" s="6"/>
      <c r="M2" s="6"/>
      <c r="N2" s="6"/>
      <c r="O2" s="64"/>
      <c r="P2" s="64"/>
      <c r="Q2" s="6"/>
    </row>
    <row r="3" ht="18.75" customHeight="1" spans="1:17">
      <c r="A3" s="39" t="str">
        <f>"单位名称："&amp;"临沧市临翔区博尚镇人民政府"</f>
        <v>单位名称：临沧市临翔区博尚镇人民政府</v>
      </c>
      <c r="B3" s="9"/>
      <c r="C3" s="9"/>
      <c r="D3" s="9"/>
      <c r="E3" s="9"/>
      <c r="F3" s="9"/>
      <c r="G3" s="9"/>
      <c r="H3" s="9"/>
      <c r="I3" s="9"/>
      <c r="J3" s="9"/>
      <c r="O3" s="82"/>
      <c r="P3" s="82"/>
      <c r="Q3" s="37" t="s">
        <v>299</v>
      </c>
    </row>
    <row r="4" ht="18.75" customHeight="1" spans="1:17">
      <c r="A4" s="11" t="s">
        <v>762</v>
      </c>
      <c r="B4" s="67" t="s">
        <v>763</v>
      </c>
      <c r="C4" s="67" t="s">
        <v>764</v>
      </c>
      <c r="D4" s="67" t="s">
        <v>765</v>
      </c>
      <c r="E4" s="67" t="s">
        <v>766</v>
      </c>
      <c r="F4" s="67" t="s">
        <v>767</v>
      </c>
      <c r="G4" s="43" t="s">
        <v>319</v>
      </c>
      <c r="H4" s="43"/>
      <c r="I4" s="43"/>
      <c r="J4" s="43"/>
      <c r="K4" s="69"/>
      <c r="L4" s="43"/>
      <c r="M4" s="43"/>
      <c r="N4" s="43"/>
      <c r="O4" s="84"/>
      <c r="P4" s="69"/>
      <c r="Q4" s="44"/>
    </row>
    <row r="5" ht="18.75" customHeight="1" spans="1:17">
      <c r="A5" s="16"/>
      <c r="B5" s="70"/>
      <c r="C5" s="70"/>
      <c r="D5" s="70"/>
      <c r="E5" s="70"/>
      <c r="F5" s="70"/>
      <c r="G5" s="70" t="s">
        <v>56</v>
      </c>
      <c r="H5" s="70" t="s">
        <v>59</v>
      </c>
      <c r="I5" s="70" t="s">
        <v>768</v>
      </c>
      <c r="J5" s="70" t="s">
        <v>769</v>
      </c>
      <c r="K5" s="71" t="s">
        <v>770</v>
      </c>
      <c r="L5" s="85" t="s">
        <v>78</v>
      </c>
      <c r="M5" s="85"/>
      <c r="N5" s="85"/>
      <c r="O5" s="86"/>
      <c r="P5" s="87"/>
      <c r="Q5" s="72"/>
    </row>
    <row r="6" ht="27" customHeight="1" spans="1:17">
      <c r="A6" s="18"/>
      <c r="B6" s="72"/>
      <c r="C6" s="72"/>
      <c r="D6" s="72"/>
      <c r="E6" s="72"/>
      <c r="F6" s="72"/>
      <c r="G6" s="72"/>
      <c r="H6" s="72" t="s">
        <v>58</v>
      </c>
      <c r="I6" s="72"/>
      <c r="J6" s="72"/>
      <c r="K6" s="73"/>
      <c r="L6" s="72" t="s">
        <v>58</v>
      </c>
      <c r="M6" s="72" t="s">
        <v>65</v>
      </c>
      <c r="N6" s="72" t="s">
        <v>327</v>
      </c>
      <c r="O6" s="88" t="s">
        <v>67</v>
      </c>
      <c r="P6" s="73" t="s">
        <v>68</v>
      </c>
      <c r="Q6" s="72" t="s">
        <v>69</v>
      </c>
    </row>
    <row r="7" ht="18.75" customHeight="1" spans="1:17">
      <c r="A7" s="30">
        <v>1</v>
      </c>
      <c r="B7" s="89">
        <v>2</v>
      </c>
      <c r="C7" s="89">
        <v>3</v>
      </c>
      <c r="D7" s="30">
        <v>4</v>
      </c>
      <c r="E7" s="89">
        <v>5</v>
      </c>
      <c r="F7" s="89">
        <v>6</v>
      </c>
      <c r="G7" s="30">
        <v>7</v>
      </c>
      <c r="H7" s="89">
        <v>8</v>
      </c>
      <c r="I7" s="89">
        <v>9</v>
      </c>
      <c r="J7" s="30">
        <v>10</v>
      </c>
      <c r="K7" s="89">
        <v>11</v>
      </c>
      <c r="L7" s="89">
        <v>12</v>
      </c>
      <c r="M7" s="30">
        <v>13</v>
      </c>
      <c r="N7" s="89">
        <v>14</v>
      </c>
      <c r="O7" s="89">
        <v>15</v>
      </c>
      <c r="P7" s="30">
        <v>16</v>
      </c>
      <c r="Q7" s="89">
        <v>17</v>
      </c>
    </row>
    <row r="8" ht="18.75" customHeight="1" spans="1:17">
      <c r="A8" s="75"/>
      <c r="B8" s="76"/>
      <c r="C8" s="76"/>
      <c r="D8" s="76"/>
      <c r="E8" s="90"/>
      <c r="F8" s="24"/>
      <c r="G8" s="24"/>
      <c r="H8" s="24"/>
      <c r="I8" s="24"/>
      <c r="J8" s="24"/>
      <c r="K8" s="24"/>
      <c r="L8" s="24"/>
      <c r="M8" s="24"/>
      <c r="N8" s="24"/>
      <c r="O8" s="24"/>
      <c r="P8" s="24"/>
      <c r="Q8" s="24"/>
    </row>
    <row r="9" ht="18.75" customHeight="1" spans="1:17">
      <c r="A9" s="75"/>
      <c r="B9" s="76"/>
      <c r="C9" s="76"/>
      <c r="D9" s="76"/>
      <c r="E9" s="90"/>
      <c r="F9" s="24"/>
      <c r="G9" s="24"/>
      <c r="H9" s="24"/>
      <c r="I9" s="24"/>
      <c r="J9" s="24"/>
      <c r="K9" s="24"/>
      <c r="L9" s="24"/>
      <c r="M9" s="24"/>
      <c r="N9" s="24"/>
      <c r="O9" s="24"/>
      <c r="P9" s="24"/>
      <c r="Q9" s="24"/>
    </row>
    <row r="10" ht="18.75" customHeight="1" spans="1:17">
      <c r="A10" s="78" t="s">
        <v>56</v>
      </c>
      <c r="B10" s="26"/>
      <c r="C10" s="26"/>
      <c r="D10" s="26"/>
      <c r="E10" s="26"/>
      <c r="F10" s="24"/>
      <c r="G10" s="24"/>
      <c r="H10" s="24"/>
      <c r="I10" s="24"/>
      <c r="J10" s="24"/>
      <c r="K10" s="24"/>
      <c r="L10" s="24"/>
      <c r="M10" s="24"/>
      <c r="N10" s="24"/>
      <c r="O10" s="24"/>
      <c r="P10" s="24"/>
      <c r="Q10" s="24"/>
    </row>
    <row r="11" s="36" customFormat="1" ht="15" customHeight="1" spans="1:17">
      <c r="A11" s="33" t="s">
        <v>760</v>
      </c>
      <c r="B11" s="34"/>
      <c r="C11" s="34"/>
      <c r="D11" s="34"/>
      <c r="E11" s="34"/>
      <c r="F11" s="34"/>
      <c r="G11" s="34"/>
      <c r="H11" s="34"/>
      <c r="I11" s="34"/>
      <c r="J11" s="34"/>
      <c r="K11" s="34"/>
      <c r="L11" s="34"/>
      <c r="M11" s="34"/>
      <c r="N11" s="34"/>
      <c r="O11" s="34"/>
      <c r="P11" s="34"/>
      <c r="Q11" s="34"/>
    </row>
  </sheetData>
  <mergeCells count="17">
    <mergeCell ref="A2:Q2"/>
    <mergeCell ref="A3:F3"/>
    <mergeCell ref="G4:Q4"/>
    <mergeCell ref="L5:Q5"/>
    <mergeCell ref="A10:E10"/>
    <mergeCell ref="A11:Q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7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9.28571428571429" customWidth="1"/>
    <col min="2" max="3" width="17.8571428571429" customWidth="1"/>
    <col min="4" max="4" width="5" customWidth="1"/>
    <col min="5" max="5" width="13.5714285714286" customWidth="1"/>
    <col min="6" max="6" width="11.4285714285714" customWidth="1"/>
    <col min="7" max="7" width="17.8571428571429" customWidth="1"/>
    <col min="8" max="8" width="20" customWidth="1"/>
    <col min="9" max="9" width="5" customWidth="1"/>
    <col min="10" max="11" width="9.28571428571429" customWidth="1"/>
    <col min="12" max="12" width="13.5714285714286" customWidth="1"/>
    <col min="13" max="13" width="17.8571428571429" customWidth="1"/>
    <col min="14" max="14" width="9.28571428571429" customWidth="1"/>
  </cols>
  <sheetData>
    <row r="1" ht="13.5" customHeight="1" spans="1:14">
      <c r="A1" s="57"/>
      <c r="B1" s="57"/>
      <c r="C1" s="61"/>
      <c r="D1" s="57"/>
      <c r="E1" s="57"/>
      <c r="F1" s="57"/>
      <c r="G1" s="57"/>
      <c r="H1" s="62"/>
      <c r="I1" s="57"/>
      <c r="J1" s="57"/>
      <c r="K1" s="57"/>
      <c r="L1" s="35"/>
      <c r="M1" s="80"/>
      <c r="N1" s="81" t="s">
        <v>771</v>
      </c>
    </row>
    <row r="2" ht="34.5" customHeight="1" spans="1:14">
      <c r="A2" s="38" t="str">
        <f>"2025"&amp;"年部门政府购买服务预算表"</f>
        <v>2025年部门政府购买服务预算表</v>
      </c>
      <c r="B2" s="63"/>
      <c r="C2" s="64"/>
      <c r="D2" s="63"/>
      <c r="E2" s="63"/>
      <c r="F2" s="63"/>
      <c r="G2" s="63"/>
      <c r="H2" s="65"/>
      <c r="I2" s="63"/>
      <c r="J2" s="63"/>
      <c r="K2" s="63"/>
      <c r="L2" s="64"/>
      <c r="M2" s="65"/>
      <c r="N2" s="63"/>
    </row>
    <row r="3" ht="18.75" customHeight="1" spans="1:14">
      <c r="A3" s="54" t="str">
        <f>"单位名称："&amp;"临沧市临翔区博尚镇人民政府"</f>
        <v>单位名称：临沧市临翔区博尚镇人民政府</v>
      </c>
      <c r="B3" s="55"/>
      <c r="C3" s="66"/>
      <c r="D3" s="55"/>
      <c r="E3" s="55"/>
      <c r="F3" s="55"/>
      <c r="G3" s="55"/>
      <c r="H3" s="62"/>
      <c r="I3" s="57"/>
      <c r="J3" s="57"/>
      <c r="K3" s="57"/>
      <c r="L3" s="82"/>
      <c r="M3" s="83"/>
      <c r="N3" s="81" t="s">
        <v>299</v>
      </c>
    </row>
    <row r="4" ht="18.75" customHeight="1" spans="1:14">
      <c r="A4" s="11" t="s">
        <v>762</v>
      </c>
      <c r="B4" s="67" t="s">
        <v>772</v>
      </c>
      <c r="C4" s="68" t="s">
        <v>773</v>
      </c>
      <c r="D4" s="43" t="s">
        <v>319</v>
      </c>
      <c r="E4" s="43"/>
      <c r="F4" s="43"/>
      <c r="G4" s="43"/>
      <c r="H4" s="69"/>
      <c r="I4" s="43"/>
      <c r="J4" s="43"/>
      <c r="K4" s="43"/>
      <c r="L4" s="84"/>
      <c r="M4" s="69"/>
      <c r="N4" s="44"/>
    </row>
    <row r="5" ht="18.75" customHeight="1" spans="1:14">
      <c r="A5" s="16"/>
      <c r="B5" s="70"/>
      <c r="C5" s="71"/>
      <c r="D5" s="70" t="s">
        <v>56</v>
      </c>
      <c r="E5" s="70" t="s">
        <v>59</v>
      </c>
      <c r="F5" s="70" t="s">
        <v>774</v>
      </c>
      <c r="G5" s="70" t="s">
        <v>769</v>
      </c>
      <c r="H5" s="71" t="s">
        <v>770</v>
      </c>
      <c r="I5" s="85" t="s">
        <v>78</v>
      </c>
      <c r="J5" s="85"/>
      <c r="K5" s="85"/>
      <c r="L5" s="86"/>
      <c r="M5" s="87"/>
      <c r="N5" s="72"/>
    </row>
    <row r="6" ht="27" customHeight="1" spans="1:14">
      <c r="A6" s="18"/>
      <c r="B6" s="72"/>
      <c r="C6" s="73"/>
      <c r="D6" s="72"/>
      <c r="E6" s="72"/>
      <c r="F6" s="72"/>
      <c r="G6" s="72"/>
      <c r="H6" s="73"/>
      <c r="I6" s="72" t="s">
        <v>58</v>
      </c>
      <c r="J6" s="72" t="s">
        <v>65</v>
      </c>
      <c r="K6" s="72" t="s">
        <v>327</v>
      </c>
      <c r="L6" s="88" t="s">
        <v>67</v>
      </c>
      <c r="M6" s="73" t="s">
        <v>68</v>
      </c>
      <c r="N6" s="72" t="s">
        <v>69</v>
      </c>
    </row>
    <row r="7" ht="18.75" customHeight="1" spans="1:14">
      <c r="A7" s="74">
        <v>1</v>
      </c>
      <c r="B7" s="74">
        <v>2</v>
      </c>
      <c r="C7" s="74">
        <v>3</v>
      </c>
      <c r="D7" s="74">
        <v>4</v>
      </c>
      <c r="E7" s="74">
        <v>5</v>
      </c>
      <c r="F7" s="74">
        <v>6</v>
      </c>
      <c r="G7" s="74">
        <v>7</v>
      </c>
      <c r="H7" s="74">
        <v>8</v>
      </c>
      <c r="I7" s="74">
        <v>9</v>
      </c>
      <c r="J7" s="74">
        <v>10</v>
      </c>
      <c r="K7" s="74">
        <v>11</v>
      </c>
      <c r="L7" s="74">
        <v>12</v>
      </c>
      <c r="M7" s="74">
        <v>13</v>
      </c>
      <c r="N7" s="74">
        <v>14</v>
      </c>
    </row>
    <row r="8" ht="18.75" customHeight="1" spans="1:14">
      <c r="A8" s="75"/>
      <c r="B8" s="76"/>
      <c r="C8" s="77"/>
      <c r="D8" s="24"/>
      <c r="E8" s="24"/>
      <c r="F8" s="24"/>
      <c r="G8" s="24"/>
      <c r="H8" s="24"/>
      <c r="I8" s="24"/>
      <c r="J8" s="24"/>
      <c r="K8" s="24"/>
      <c r="L8" s="24"/>
      <c r="M8" s="24"/>
      <c r="N8" s="24"/>
    </row>
    <row r="9" ht="18.75" customHeight="1" spans="1:14">
      <c r="A9" s="75"/>
      <c r="B9" s="76"/>
      <c r="C9" s="77"/>
      <c r="D9" s="24"/>
      <c r="E9" s="24"/>
      <c r="F9" s="24"/>
      <c r="G9" s="24"/>
      <c r="H9" s="24"/>
      <c r="I9" s="24"/>
      <c r="J9" s="24"/>
      <c r="K9" s="24"/>
      <c r="L9" s="24"/>
      <c r="M9" s="24"/>
      <c r="N9" s="24"/>
    </row>
    <row r="10" ht="18.75" customHeight="1" spans="1:14">
      <c r="A10" s="78" t="s">
        <v>56</v>
      </c>
      <c r="B10" s="26"/>
      <c r="C10" s="79"/>
      <c r="D10" s="24"/>
      <c r="E10" s="24"/>
      <c r="F10" s="24"/>
      <c r="G10" s="24"/>
      <c r="H10" s="24"/>
      <c r="I10" s="24"/>
      <c r="J10" s="24"/>
      <c r="K10" s="24"/>
      <c r="L10" s="24"/>
      <c r="M10" s="24"/>
      <c r="N10" s="24"/>
    </row>
    <row r="11" s="36" customFormat="1" customHeight="1" spans="1:14">
      <c r="A11" s="33" t="s">
        <v>760</v>
      </c>
      <c r="B11" s="34"/>
      <c r="C11" s="34"/>
      <c r="D11" s="34"/>
      <c r="E11" s="34"/>
      <c r="F11" s="34"/>
      <c r="G11" s="34"/>
      <c r="H11" s="34"/>
      <c r="I11" s="34"/>
      <c r="J11" s="34"/>
      <c r="K11" s="34"/>
      <c r="L11" s="34"/>
      <c r="M11" s="34"/>
      <c r="N11" s="34"/>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7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showZeros="0" workbookViewId="0">
      <selection activeCell="A9" sqref="$A9:$XFD9"/>
    </sheetView>
  </sheetViews>
  <sheetFormatPr defaultColWidth="9.14285714285714" defaultRowHeight="14.25" customHeight="1" outlineLevelCol="7"/>
  <cols>
    <col min="1" max="1" width="37.7142857142857" customWidth="1"/>
    <col min="2" max="4" width="22.847619047619" customWidth="1"/>
    <col min="5" max="8" width="15.7142857142857" customWidth="1"/>
  </cols>
  <sheetData>
    <row r="1" ht="13.5" customHeight="1" spans="1:8">
      <c r="A1" s="3"/>
      <c r="B1" s="3"/>
      <c r="C1" s="3"/>
      <c r="D1" s="52"/>
      <c r="H1" s="35" t="s">
        <v>775</v>
      </c>
    </row>
    <row r="2" ht="27.75" customHeight="1" spans="1:8">
      <c r="A2" s="53" t="str">
        <f>"2025"&amp;"年县对下转移支付预算表"</f>
        <v>2025年县对下转移支付预算表</v>
      </c>
      <c r="B2" s="6"/>
      <c r="C2" s="6"/>
      <c r="D2" s="6"/>
      <c r="E2" s="6"/>
      <c r="F2" s="6"/>
      <c r="G2" s="6"/>
      <c r="H2" s="6"/>
    </row>
    <row r="3" ht="18.75" customHeight="1" spans="1:8">
      <c r="A3" s="54" t="str">
        <f>"单位名称："&amp;"临沧市临翔区博尚镇人民政府"</f>
        <v>单位名称：临沧市临翔区博尚镇人民政府</v>
      </c>
      <c r="B3" s="55"/>
      <c r="C3" s="55"/>
      <c r="D3" s="56"/>
      <c r="E3" s="57"/>
      <c r="F3" s="57"/>
      <c r="G3" s="57"/>
      <c r="H3" s="35" t="s">
        <v>299</v>
      </c>
    </row>
    <row r="4" ht="18.75" customHeight="1" spans="1:8">
      <c r="A4" s="28" t="s">
        <v>776</v>
      </c>
      <c r="B4" s="12" t="s">
        <v>319</v>
      </c>
      <c r="C4" s="13"/>
      <c r="D4" s="13"/>
      <c r="E4" s="12" t="s">
        <v>777</v>
      </c>
      <c r="F4" s="13"/>
      <c r="G4" s="13"/>
      <c r="H4" s="14"/>
    </row>
    <row r="5" ht="18.75" customHeight="1" spans="1:8">
      <c r="A5" s="30"/>
      <c r="B5" s="29" t="s">
        <v>56</v>
      </c>
      <c r="C5" s="11" t="s">
        <v>59</v>
      </c>
      <c r="D5" s="58" t="s">
        <v>774</v>
      </c>
      <c r="E5" s="59" t="s">
        <v>778</v>
      </c>
      <c r="F5" s="59" t="s">
        <v>778</v>
      </c>
      <c r="G5" s="59" t="s">
        <v>778</v>
      </c>
      <c r="H5" s="60" t="s">
        <v>778</v>
      </c>
    </row>
    <row r="6" ht="18.75" customHeight="1" spans="1:8">
      <c r="A6" s="59">
        <v>1</v>
      </c>
      <c r="B6" s="59">
        <v>2</v>
      </c>
      <c r="C6" s="59">
        <v>3</v>
      </c>
      <c r="D6" s="12">
        <v>4</v>
      </c>
      <c r="E6" s="59">
        <v>5</v>
      </c>
      <c r="F6" s="59">
        <v>6</v>
      </c>
      <c r="G6" s="59">
        <v>7</v>
      </c>
      <c r="H6" s="59">
        <v>8</v>
      </c>
    </row>
    <row r="7" ht="18.75" customHeight="1" spans="1:8">
      <c r="A7" s="31"/>
      <c r="B7" s="24"/>
      <c r="C7" s="24"/>
      <c r="D7" s="24"/>
      <c r="E7" s="24"/>
      <c r="F7" s="24"/>
      <c r="G7" s="24"/>
      <c r="H7" s="24"/>
    </row>
    <row r="8" ht="18.75" customHeight="1" spans="1:8">
      <c r="A8" s="31"/>
      <c r="B8" s="24"/>
      <c r="C8" s="24"/>
      <c r="D8" s="24"/>
      <c r="E8" s="24"/>
      <c r="F8" s="24"/>
      <c r="G8" s="24"/>
      <c r="H8" s="24"/>
    </row>
    <row r="9" s="36" customFormat="1" customHeight="1" spans="1:8">
      <c r="A9" s="33" t="s">
        <v>779</v>
      </c>
      <c r="B9" s="34"/>
      <c r="C9" s="34"/>
      <c r="D9" s="34"/>
      <c r="E9" s="34"/>
      <c r="F9" s="34"/>
      <c r="G9" s="34"/>
      <c r="H9" s="34"/>
    </row>
  </sheetData>
  <mergeCells count="6">
    <mergeCell ref="A2:H2"/>
    <mergeCell ref="A3:G3"/>
    <mergeCell ref="B4:D4"/>
    <mergeCell ref="E4:H4"/>
    <mergeCell ref="A9:H9"/>
    <mergeCell ref="A4:A5"/>
  </mergeCells>
  <printOptions horizontalCentered="1"/>
  <pageMargins left="1" right="1" top="0.75" bottom="0.75" header="0" footer="0"/>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XFD9"/>
    </sheetView>
  </sheetViews>
  <sheetFormatPr defaultColWidth="9.14285714285714" defaultRowHeight="12" customHeight="1"/>
  <cols>
    <col min="1" max="1" width="37.7142857142857" customWidth="1"/>
    <col min="2" max="4" width="22.847619047619" customWidth="1"/>
    <col min="5" max="10" width="15.7142857142857" customWidth="1"/>
  </cols>
  <sheetData>
    <row r="1" ht="19.5" customHeight="1" spans="1:10">
      <c r="A1" s="3"/>
      <c r="B1" s="3"/>
      <c r="C1" s="3"/>
      <c r="D1" s="52"/>
      <c r="H1" s="35"/>
      <c r="I1" s="35"/>
      <c r="J1" s="35" t="s">
        <v>780</v>
      </c>
    </row>
    <row r="2" ht="36" customHeight="1" spans="1:10">
      <c r="A2" s="53" t="str">
        <f>"2025"&amp;"年县对下转移支付绩效目标表"</f>
        <v>2025年县对下转移支付绩效目标表</v>
      </c>
      <c r="B2" s="6"/>
      <c r="C2" s="6"/>
      <c r="D2" s="6"/>
      <c r="E2" s="6"/>
      <c r="F2" s="6"/>
      <c r="G2" s="6"/>
      <c r="H2" s="6"/>
      <c r="I2" s="6"/>
      <c r="J2" s="6"/>
    </row>
    <row r="3" ht="18.75" customHeight="1" spans="1:10">
      <c r="A3" s="54" t="str">
        <f>"单位名称："&amp;"临沧市临翔区博尚镇人民政府"</f>
        <v>单位名称：临沧市临翔区博尚镇人民政府</v>
      </c>
      <c r="B3" s="55"/>
      <c r="C3" s="55"/>
      <c r="D3" s="56"/>
      <c r="E3" s="57"/>
      <c r="F3" s="57"/>
      <c r="G3" s="57"/>
      <c r="H3" s="35"/>
      <c r="I3" s="35"/>
      <c r="J3" s="35"/>
    </row>
    <row r="4" ht="18.75" customHeight="1" spans="1:10">
      <c r="A4" s="28" t="s">
        <v>520</v>
      </c>
      <c r="B4" s="12" t="s">
        <v>521</v>
      </c>
      <c r="C4" s="13" t="s">
        <v>522</v>
      </c>
      <c r="D4" s="13" t="s">
        <v>523</v>
      </c>
      <c r="E4" s="12" t="s">
        <v>524</v>
      </c>
      <c r="F4" s="13" t="s">
        <v>525</v>
      </c>
      <c r="G4" s="13" t="s">
        <v>526</v>
      </c>
      <c r="H4" s="14" t="s">
        <v>527</v>
      </c>
      <c r="I4" s="14" t="s">
        <v>528</v>
      </c>
      <c r="J4" s="14" t="s">
        <v>529</v>
      </c>
    </row>
    <row r="5" ht="18.75" customHeight="1" spans="1:10">
      <c r="A5" s="30">
        <v>1</v>
      </c>
      <c r="B5" s="29">
        <v>2</v>
      </c>
      <c r="C5" s="11">
        <v>3</v>
      </c>
      <c r="D5" s="58">
        <v>4</v>
      </c>
      <c r="E5" s="59">
        <v>5</v>
      </c>
      <c r="F5" s="59">
        <v>6</v>
      </c>
      <c r="G5" s="59">
        <v>7</v>
      </c>
      <c r="H5" s="60">
        <v>8</v>
      </c>
      <c r="I5" s="60">
        <v>9</v>
      </c>
      <c r="J5" s="60">
        <v>10</v>
      </c>
    </row>
    <row r="6" ht="18.75" customHeight="1" spans="1:10">
      <c r="A6" s="59"/>
      <c r="B6" s="59"/>
      <c r="C6" s="59"/>
      <c r="D6" s="12"/>
      <c r="E6" s="59"/>
      <c r="F6" s="59"/>
      <c r="G6" s="59"/>
      <c r="H6" s="59"/>
      <c r="I6" s="59"/>
      <c r="J6" s="59"/>
    </row>
    <row r="7" ht="18.75" customHeight="1" spans="1:10">
      <c r="A7" s="31"/>
      <c r="B7" s="24"/>
      <c r="C7" s="24"/>
      <c r="D7" s="24"/>
      <c r="E7" s="24"/>
      <c r="F7" s="24"/>
      <c r="G7" s="24"/>
      <c r="H7" s="24"/>
      <c r="I7" s="24"/>
      <c r="J7" s="24"/>
    </row>
    <row r="8" customHeight="1" spans="1:10">
      <c r="A8" s="31"/>
      <c r="B8" s="24"/>
      <c r="C8" s="24"/>
      <c r="D8" s="24"/>
      <c r="E8" s="24"/>
      <c r="F8" s="24"/>
      <c r="G8" s="24"/>
      <c r="H8" s="24"/>
      <c r="I8" s="24"/>
      <c r="J8" s="24"/>
    </row>
    <row r="9" s="36" customFormat="1" spans="1:10">
      <c r="A9" s="33" t="s">
        <v>779</v>
      </c>
      <c r="B9" s="34"/>
      <c r="C9" s="34"/>
      <c r="D9" s="34"/>
      <c r="E9" s="34"/>
      <c r="F9" s="34"/>
      <c r="G9" s="34"/>
      <c r="H9" s="34"/>
      <c r="I9" s="34"/>
      <c r="J9" s="34"/>
    </row>
  </sheetData>
  <mergeCells count="6">
    <mergeCell ref="A2:H2"/>
    <mergeCell ref="A3:G3"/>
    <mergeCell ref="B4:D4"/>
    <mergeCell ref="E4:H4"/>
    <mergeCell ref="A9:J9"/>
    <mergeCell ref="A4:A5"/>
  </mergeCells>
  <printOptions horizontalCentered="1"/>
  <pageMargins left="1" right="1" top="0.75" bottom="0.75" header="0" footer="0"/>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29" customWidth="1"/>
    <col min="2" max="8" width="16.7142857142857" customWidth="1"/>
  </cols>
  <sheetData>
    <row r="1" ht="14.25" customHeight="1" spans="8:8">
      <c r="H1" s="37" t="s">
        <v>781</v>
      </c>
    </row>
    <row r="2" ht="34.5" customHeight="1" spans="1:8">
      <c r="A2" s="38" t="str">
        <f>"2025"&amp;"年新增资产配置表"</f>
        <v>2025年新增资产配置表</v>
      </c>
      <c r="B2" s="6"/>
      <c r="C2" s="6"/>
      <c r="D2" s="6"/>
      <c r="E2" s="6"/>
      <c r="F2" s="6"/>
      <c r="G2" s="6"/>
      <c r="H2" s="6"/>
    </row>
    <row r="3" ht="18.75" customHeight="1" spans="1:8">
      <c r="A3" s="39" t="str">
        <f>"单位名称："&amp;"临沧市临翔区博尚镇人民政府"</f>
        <v>单位名称：临沧市临翔区博尚镇人民政府</v>
      </c>
      <c r="B3" s="8"/>
      <c r="C3" s="40"/>
      <c r="H3" s="41" t="s">
        <v>299</v>
      </c>
    </row>
    <row r="4" ht="18.75" customHeight="1" spans="1:8">
      <c r="A4" s="11" t="s">
        <v>312</v>
      </c>
      <c r="B4" s="11" t="s">
        <v>782</v>
      </c>
      <c r="C4" s="11" t="s">
        <v>783</v>
      </c>
      <c r="D4" s="11" t="s">
        <v>784</v>
      </c>
      <c r="E4" s="11" t="s">
        <v>785</v>
      </c>
      <c r="F4" s="42" t="s">
        <v>786</v>
      </c>
      <c r="G4" s="43"/>
      <c r="H4" s="44"/>
    </row>
    <row r="5" ht="18.75" customHeight="1" spans="1:8">
      <c r="A5" s="18"/>
      <c r="B5" s="18"/>
      <c r="C5" s="18"/>
      <c r="D5" s="18"/>
      <c r="E5" s="18"/>
      <c r="F5" s="45" t="s">
        <v>766</v>
      </c>
      <c r="G5" s="45" t="s">
        <v>787</v>
      </c>
      <c r="H5" s="45" t="s">
        <v>788</v>
      </c>
    </row>
    <row r="6" ht="18.75" customHeight="1" spans="1:8">
      <c r="A6" s="46">
        <v>1</v>
      </c>
      <c r="B6" s="46">
        <v>2</v>
      </c>
      <c r="C6" s="46">
        <v>3</v>
      </c>
      <c r="D6" s="46">
        <v>4</v>
      </c>
      <c r="E6" s="46">
        <v>5</v>
      </c>
      <c r="F6" s="46">
        <v>6</v>
      </c>
      <c r="G6" s="47">
        <v>7</v>
      </c>
      <c r="H6" s="46">
        <v>8</v>
      </c>
    </row>
    <row r="7" ht="18.75" customHeight="1" spans="1:8">
      <c r="A7" s="48"/>
      <c r="B7" s="48"/>
      <c r="C7" s="48"/>
      <c r="D7" s="48"/>
      <c r="E7" s="48"/>
      <c r="F7" s="49"/>
      <c r="G7" s="24"/>
      <c r="H7" s="24"/>
    </row>
    <row r="8" ht="18.75" customHeight="1" spans="1:8">
      <c r="A8" s="50" t="s">
        <v>56</v>
      </c>
      <c r="B8" s="51"/>
      <c r="C8" s="51"/>
      <c r="D8" s="51"/>
      <c r="E8" s="51"/>
      <c r="F8" s="49"/>
      <c r="G8" s="24"/>
      <c r="H8" s="24"/>
    </row>
    <row r="9" s="36" customFormat="1" customHeight="1" spans="1:8">
      <c r="A9" s="33" t="s">
        <v>789</v>
      </c>
      <c r="B9" s="34"/>
      <c r="C9" s="34"/>
      <c r="D9" s="34"/>
      <c r="E9" s="34"/>
      <c r="F9" s="34"/>
      <c r="G9" s="34"/>
      <c r="H9" s="34"/>
    </row>
  </sheetData>
  <mergeCells count="10">
    <mergeCell ref="A2:H2"/>
    <mergeCell ref="A3:C3"/>
    <mergeCell ref="F4:H4"/>
    <mergeCell ref="A8:E8"/>
    <mergeCell ref="A9:H9"/>
    <mergeCell ref="A4:A5"/>
    <mergeCell ref="B4:B5"/>
    <mergeCell ref="C4:C5"/>
    <mergeCell ref="D4:D5"/>
    <mergeCell ref="E4:E5"/>
  </mergeCells>
  <pageMargins left="0.36" right="0.1" top="0.26" bottom="0.26"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K11"/>
    </sheetView>
  </sheetViews>
  <sheetFormatPr defaultColWidth="9.14285714285714" defaultRowHeight="14.25" customHeight="1"/>
  <cols>
    <col min="1" max="1" width="13.4190476190476" customWidth="1"/>
    <col min="2" max="11" width="18.7142857142857" customWidth="1"/>
  </cols>
  <sheetData>
    <row r="1" ht="19.5" customHeight="1" spans="4:11">
      <c r="D1" s="2"/>
      <c r="E1" s="2"/>
      <c r="F1" s="2"/>
      <c r="G1" s="2"/>
      <c r="H1" s="3"/>
      <c r="I1" s="3"/>
      <c r="J1" s="3"/>
      <c r="K1" s="35" t="s">
        <v>790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"单位名称："&amp;"临沧市临翔区博尚镇人民政府"</f>
        <v>单位名称：临沧市临翔区博尚镇人民政府</v>
      </c>
      <c r="B3" s="8"/>
      <c r="C3" s="8"/>
      <c r="D3" s="8"/>
      <c r="E3" s="8"/>
      <c r="F3" s="8"/>
      <c r="G3" s="8"/>
      <c r="H3" s="9"/>
      <c r="I3" s="9"/>
      <c r="J3" s="9"/>
      <c r="K3" s="4" t="s">
        <v>299</v>
      </c>
    </row>
    <row r="4" ht="18.75" customHeight="1" spans="1:11">
      <c r="A4" s="10" t="s">
        <v>439</v>
      </c>
      <c r="B4" s="10" t="s">
        <v>314</v>
      </c>
      <c r="C4" s="10" t="s">
        <v>440</v>
      </c>
      <c r="D4" s="11" t="s">
        <v>315</v>
      </c>
      <c r="E4" s="11" t="s">
        <v>316</v>
      </c>
      <c r="F4" s="11" t="s">
        <v>441</v>
      </c>
      <c r="G4" s="11" t="s">
        <v>442</v>
      </c>
      <c r="H4" s="28" t="s">
        <v>56</v>
      </c>
      <c r="I4" s="12" t="s">
        <v>791</v>
      </c>
      <c r="J4" s="13"/>
      <c r="K4" s="14"/>
    </row>
    <row r="5" ht="18.75" customHeight="1" spans="1:11">
      <c r="A5" s="15"/>
      <c r="B5" s="15"/>
      <c r="C5" s="15"/>
      <c r="D5" s="16"/>
      <c r="E5" s="16"/>
      <c r="F5" s="16"/>
      <c r="G5" s="16"/>
      <c r="H5" s="29"/>
      <c r="I5" s="11" t="s">
        <v>59</v>
      </c>
      <c r="J5" s="11" t="s">
        <v>60</v>
      </c>
      <c r="K5" s="11" t="s">
        <v>61</v>
      </c>
    </row>
    <row r="6" ht="18.75" customHeight="1" spans="1:11">
      <c r="A6" s="17"/>
      <c r="B6" s="17"/>
      <c r="C6" s="17"/>
      <c r="D6" s="18"/>
      <c r="E6" s="18"/>
      <c r="F6" s="18"/>
      <c r="G6" s="18"/>
      <c r="H6" s="30"/>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1"/>
      <c r="B8" s="21"/>
      <c r="C8" s="31"/>
      <c r="D8" s="31"/>
      <c r="E8" s="31"/>
      <c r="F8" s="31"/>
      <c r="G8" s="31"/>
      <c r="H8" s="24"/>
      <c r="I8" s="24"/>
      <c r="J8" s="24"/>
      <c r="K8" s="24"/>
    </row>
    <row r="9" ht="18.75" customHeight="1" spans="1:11">
      <c r="A9" s="21"/>
      <c r="B9" s="21"/>
      <c r="C9" s="21"/>
      <c r="D9" s="21"/>
      <c r="E9" s="21"/>
      <c r="F9" s="21"/>
      <c r="G9" s="21"/>
      <c r="H9" s="24"/>
      <c r="I9" s="24"/>
      <c r="J9" s="24"/>
      <c r="K9" s="24"/>
    </row>
    <row r="10" ht="18.75" customHeight="1" spans="1:11">
      <c r="A10" s="32" t="s">
        <v>56</v>
      </c>
      <c r="B10" s="32"/>
      <c r="C10" s="32"/>
      <c r="D10" s="32"/>
      <c r="E10" s="32"/>
      <c r="F10" s="32"/>
      <c r="G10" s="32"/>
      <c r="H10" s="24"/>
      <c r="I10" s="24"/>
      <c r="J10" s="24"/>
      <c r="K10" s="24"/>
    </row>
    <row r="11" customHeight="1" spans="1:11">
      <c r="A11" s="33" t="s">
        <v>760</v>
      </c>
      <c r="B11" s="34"/>
      <c r="C11" s="34"/>
      <c r="D11" s="34"/>
      <c r="E11" s="34"/>
      <c r="F11" s="34"/>
      <c r="G11" s="34"/>
      <c r="H11" s="34"/>
      <c r="I11" s="34"/>
      <c r="J11" s="34"/>
      <c r="K11" s="34"/>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7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A5" workbookViewId="0">
      <selection activeCell="B29" sqref="B29"/>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2"/>
      <c r="E1" s="3"/>
      <c r="F1" s="3"/>
      <c r="G1" s="4" t="s">
        <v>792</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"单位名称："&amp;"临沧市临翔区博尚镇人民政府"</f>
        <v>单位名称：临沧市临翔区博尚镇人民政府</v>
      </c>
      <c r="B3" s="8"/>
      <c r="C3" s="8"/>
      <c r="D3" s="8"/>
      <c r="E3" s="9"/>
      <c r="F3" s="9"/>
      <c r="G3" s="4" t="s">
        <v>299</v>
      </c>
    </row>
    <row r="4" ht="18.75" customHeight="1" spans="1:7">
      <c r="A4" s="10" t="s">
        <v>440</v>
      </c>
      <c r="B4" s="10" t="s">
        <v>439</v>
      </c>
      <c r="C4" s="10" t="s">
        <v>314</v>
      </c>
      <c r="D4" s="11" t="s">
        <v>793</v>
      </c>
      <c r="E4" s="12" t="s">
        <v>59</v>
      </c>
      <c r="F4" s="13"/>
      <c r="G4" s="14"/>
    </row>
    <row r="5" ht="18.75" customHeight="1" spans="1:7">
      <c r="A5" s="15"/>
      <c r="B5" s="15"/>
      <c r="C5" s="15"/>
      <c r="D5" s="16"/>
      <c r="E5" s="10" t="str">
        <f>"2025"&amp;"年"</f>
        <v>2025年</v>
      </c>
      <c r="F5" s="10" t="str">
        <f>"2025"+1&amp;"年"</f>
        <v>2026年</v>
      </c>
      <c r="G5" s="10" t="str">
        <f>"2025"+2&amp;"年"</f>
        <v>2027年</v>
      </c>
    </row>
    <row r="6" ht="18.75" customHeight="1" spans="1:7">
      <c r="A6" s="17"/>
      <c r="B6" s="17"/>
      <c r="C6" s="17"/>
      <c r="D6" s="18"/>
      <c r="E6" s="17" t="s">
        <v>58</v>
      </c>
      <c r="F6" s="17"/>
      <c r="G6" s="17"/>
    </row>
    <row r="7" ht="18.75" customHeight="1" spans="1:7">
      <c r="A7" s="19">
        <v>1</v>
      </c>
      <c r="B7" s="19">
        <v>2</v>
      </c>
      <c r="C7" s="19">
        <v>3</v>
      </c>
      <c r="D7" s="19">
        <v>4</v>
      </c>
      <c r="E7" s="19">
        <v>5</v>
      </c>
      <c r="F7" s="19">
        <v>6</v>
      </c>
      <c r="G7" s="20">
        <v>7</v>
      </c>
    </row>
    <row r="8" ht="18.75" customHeight="1" spans="1:7">
      <c r="A8" s="21" t="s">
        <v>71</v>
      </c>
      <c r="B8" s="22"/>
      <c r="C8" s="22"/>
      <c r="D8" s="23"/>
      <c r="E8" s="24">
        <v>10021640</v>
      </c>
      <c r="F8" s="24"/>
      <c r="G8" s="24"/>
    </row>
    <row r="9" ht="24" customHeight="1" spans="1:7">
      <c r="A9" s="21"/>
      <c r="B9" s="21" t="s">
        <v>794</v>
      </c>
      <c r="C9" s="21" t="s">
        <v>500</v>
      </c>
      <c r="D9" s="23" t="s">
        <v>795</v>
      </c>
      <c r="E9" s="24">
        <v>30000</v>
      </c>
      <c r="F9" s="24"/>
      <c r="G9" s="24"/>
    </row>
    <row r="10" ht="24" customHeight="1" spans="1:7">
      <c r="A10" s="25"/>
      <c r="B10" s="21" t="s">
        <v>794</v>
      </c>
      <c r="C10" s="21" t="s">
        <v>504</v>
      </c>
      <c r="D10" s="23" t="s">
        <v>795</v>
      </c>
      <c r="E10" s="24">
        <v>73000</v>
      </c>
      <c r="F10" s="24"/>
      <c r="G10" s="24"/>
    </row>
    <row r="11" ht="24" customHeight="1" spans="1:7">
      <c r="A11" s="25"/>
      <c r="B11" s="21" t="s">
        <v>794</v>
      </c>
      <c r="C11" s="21" t="s">
        <v>506</v>
      </c>
      <c r="D11" s="23" t="s">
        <v>795</v>
      </c>
      <c r="E11" s="24">
        <v>80000</v>
      </c>
      <c r="F11" s="24"/>
      <c r="G11" s="24"/>
    </row>
    <row r="12" ht="24" customHeight="1" spans="1:7">
      <c r="A12" s="25"/>
      <c r="B12" s="21" t="s">
        <v>794</v>
      </c>
      <c r="C12" s="21" t="s">
        <v>459</v>
      </c>
      <c r="D12" s="23" t="s">
        <v>795</v>
      </c>
      <c r="E12" s="24">
        <v>6900</v>
      </c>
      <c r="F12" s="24"/>
      <c r="G12" s="24"/>
    </row>
    <row r="13" ht="24" customHeight="1" spans="1:7">
      <c r="A13" s="25"/>
      <c r="B13" s="21" t="s">
        <v>796</v>
      </c>
      <c r="C13" s="21" t="s">
        <v>452</v>
      </c>
      <c r="D13" s="23" t="s">
        <v>795</v>
      </c>
      <c r="E13" s="24">
        <v>300000</v>
      </c>
      <c r="F13" s="24"/>
      <c r="G13" s="24"/>
    </row>
    <row r="14" ht="24" customHeight="1" spans="1:7">
      <c r="A14" s="25"/>
      <c r="B14" s="21" t="s">
        <v>796</v>
      </c>
      <c r="C14" s="21" t="s">
        <v>495</v>
      </c>
      <c r="D14" s="23" t="s">
        <v>795</v>
      </c>
      <c r="E14" s="24">
        <v>175040</v>
      </c>
      <c r="F14" s="24"/>
      <c r="G14" s="24"/>
    </row>
    <row r="15" ht="24" customHeight="1" spans="1:7">
      <c r="A15" s="25"/>
      <c r="B15" s="21" t="s">
        <v>796</v>
      </c>
      <c r="C15" s="21" t="s">
        <v>497</v>
      </c>
      <c r="D15" s="23" t="s">
        <v>795</v>
      </c>
      <c r="E15" s="24">
        <v>464000</v>
      </c>
      <c r="F15" s="24"/>
      <c r="G15" s="24"/>
    </row>
    <row r="16" ht="24" customHeight="1" spans="1:7">
      <c r="A16" s="25"/>
      <c r="B16" s="21" t="s">
        <v>797</v>
      </c>
      <c r="C16" s="21" t="s">
        <v>508</v>
      </c>
      <c r="D16" s="23" t="s">
        <v>795</v>
      </c>
      <c r="E16" s="24">
        <v>207700</v>
      </c>
      <c r="F16" s="24"/>
      <c r="G16" s="24"/>
    </row>
    <row r="17" ht="24" customHeight="1" spans="1:7">
      <c r="A17" s="25"/>
      <c r="B17" s="21" t="s">
        <v>797</v>
      </c>
      <c r="C17" s="21" t="s">
        <v>462</v>
      </c>
      <c r="D17" s="23" t="s">
        <v>795</v>
      </c>
      <c r="E17" s="24">
        <v>40000</v>
      </c>
      <c r="F17" s="24"/>
      <c r="G17" s="24"/>
    </row>
    <row r="18" ht="24" customHeight="1" spans="1:7">
      <c r="A18" s="25"/>
      <c r="B18" s="21" t="s">
        <v>797</v>
      </c>
      <c r="C18" s="21" t="s">
        <v>466</v>
      </c>
      <c r="D18" s="23" t="s">
        <v>795</v>
      </c>
      <c r="E18" s="24">
        <v>40000</v>
      </c>
      <c r="F18" s="24"/>
      <c r="G18" s="24"/>
    </row>
    <row r="19" ht="24" customHeight="1" spans="1:7">
      <c r="A19" s="25"/>
      <c r="B19" s="21" t="s">
        <v>797</v>
      </c>
      <c r="C19" s="21" t="s">
        <v>468</v>
      </c>
      <c r="D19" s="23" t="s">
        <v>795</v>
      </c>
      <c r="E19" s="24">
        <v>40000</v>
      </c>
      <c r="F19" s="24"/>
      <c r="G19" s="24"/>
    </row>
    <row r="20" ht="24" customHeight="1" spans="1:7">
      <c r="A20" s="25"/>
      <c r="B20" s="21" t="s">
        <v>797</v>
      </c>
      <c r="C20" s="21" t="s">
        <v>457</v>
      </c>
      <c r="D20" s="23" t="s">
        <v>795</v>
      </c>
      <c r="E20" s="24">
        <v>7000000</v>
      </c>
      <c r="F20" s="24"/>
      <c r="G20" s="24"/>
    </row>
    <row r="21" ht="24" customHeight="1" spans="1:7">
      <c r="A21" s="25"/>
      <c r="B21" s="21" t="s">
        <v>797</v>
      </c>
      <c r="C21" s="21" t="s">
        <v>473</v>
      </c>
      <c r="D21" s="23" t="s">
        <v>795</v>
      </c>
      <c r="E21" s="24">
        <v>10000</v>
      </c>
      <c r="F21" s="24"/>
      <c r="G21" s="24"/>
    </row>
    <row r="22" ht="24" customHeight="1" spans="1:7">
      <c r="A22" s="25"/>
      <c r="B22" s="21" t="s">
        <v>797</v>
      </c>
      <c r="C22" s="21" t="s">
        <v>479</v>
      </c>
      <c r="D22" s="23" t="s">
        <v>795</v>
      </c>
      <c r="E22" s="24">
        <v>150000</v>
      </c>
      <c r="F22" s="24"/>
      <c r="G22" s="24"/>
    </row>
    <row r="23" ht="24" customHeight="1" spans="1:7">
      <c r="A23" s="25"/>
      <c r="B23" s="21" t="s">
        <v>797</v>
      </c>
      <c r="C23" s="21" t="s">
        <v>445</v>
      </c>
      <c r="D23" s="23" t="s">
        <v>795</v>
      </c>
      <c r="E23" s="24">
        <v>1400000</v>
      </c>
      <c r="F23" s="24"/>
      <c r="G23" s="24"/>
    </row>
    <row r="24" ht="24" customHeight="1" spans="1:7">
      <c r="A24" s="25"/>
      <c r="B24" s="21" t="s">
        <v>797</v>
      </c>
      <c r="C24" s="21" t="s">
        <v>491</v>
      </c>
      <c r="D24" s="23" t="s">
        <v>795</v>
      </c>
      <c r="E24" s="24">
        <v>5000</v>
      </c>
      <c r="F24" s="24"/>
      <c r="G24" s="24"/>
    </row>
    <row r="25" ht="18.75" customHeight="1" spans="1:7">
      <c r="A25" s="23" t="s">
        <v>56</v>
      </c>
      <c r="B25" s="26"/>
      <c r="C25" s="26"/>
      <c r="D25" s="26"/>
      <c r="E25" s="24">
        <v>10021640</v>
      </c>
      <c r="F25" s="24"/>
      <c r="G25" s="24"/>
    </row>
    <row r="26" s="1" customFormat="1" customHeight="1" spans="1:7">
      <c r="A26" s="27"/>
      <c r="B26" s="27"/>
      <c r="C26" s="27"/>
      <c r="D26" s="27"/>
      <c r="E26" s="27"/>
      <c r="F26" s="27"/>
      <c r="G26" s="27"/>
    </row>
  </sheetData>
  <mergeCells count="11">
    <mergeCell ref="A2:G2"/>
    <mergeCell ref="A3:D3"/>
    <mergeCell ref="E4:G4"/>
    <mergeCell ref="A25:D25"/>
    <mergeCell ref="A4:A6"/>
    <mergeCell ref="B4:B6"/>
    <mergeCell ref="C4:C6"/>
    <mergeCell ref="D4:D6"/>
    <mergeCell ref="E5:E6"/>
    <mergeCell ref="F5:F6"/>
    <mergeCell ref="G5:G6"/>
  </mergeCells>
  <printOptions horizontalCentered="1"/>
  <pageMargins left="0.39" right="0.39" top="0.58" bottom="0.58" header="0.5" footer="0.5"/>
  <pageSetup paperSize="9" scale="8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D20" sqref="D20"/>
    </sheetView>
  </sheetViews>
  <sheetFormatPr defaultColWidth="9.14285714285714" defaultRowHeight="14.25" customHeight="1"/>
  <cols>
    <col min="1" max="1" width="11.7142857142857" customWidth="1"/>
    <col min="2" max="2" width="26" customWidth="1"/>
    <col min="3" max="4" width="13" customWidth="1"/>
    <col min="5" max="5" width="13.5714285714286" customWidth="1"/>
    <col min="6" max="6" width="10.7142857142857" customWidth="1"/>
    <col min="7" max="7" width="10.4285714285714" customWidth="1"/>
    <col min="8" max="8" width="11.8571428571429" customWidth="1"/>
    <col min="9" max="9" width="10.1428571428571" customWidth="1"/>
    <col min="10" max="10" width="9.28571428571429" customWidth="1"/>
    <col min="11" max="11" width="12.2857142857143" customWidth="1"/>
    <col min="12" max="12" width="9.71428571428571" customWidth="1"/>
    <col min="13" max="13" width="11.1428571428571" customWidth="1"/>
    <col min="14" max="14" width="10.1428571428571" customWidth="1"/>
    <col min="15" max="15" width="12.1428571428571" customWidth="1"/>
    <col min="16" max="16" width="13.5714285714286" customWidth="1"/>
    <col min="17" max="17" width="16.7142857142857" customWidth="1"/>
    <col min="18" max="18" width="10.4285714285714" customWidth="1"/>
    <col min="19" max="19" width="15.1428571428571" customWidth="1"/>
  </cols>
  <sheetData>
    <row r="1" ht="19.5" customHeight="1" spans="10:19">
      <c r="J1" s="179"/>
      <c r="O1" s="61"/>
      <c r="P1" s="61"/>
      <c r="Q1" s="61"/>
      <c r="R1" s="61"/>
      <c r="S1" s="35" t="s">
        <v>53</v>
      </c>
    </row>
    <row r="2" ht="57.75" customHeight="1" spans="1:19">
      <c r="A2" s="128" t="str">
        <f>"2025"&amp;"年部门收入预算表"</f>
        <v>2025年部门收入预算表</v>
      </c>
      <c r="B2" s="191"/>
      <c r="C2" s="191"/>
      <c r="D2" s="191"/>
      <c r="E2" s="191"/>
      <c r="F2" s="191"/>
      <c r="G2" s="191"/>
      <c r="H2" s="191"/>
      <c r="I2" s="191"/>
      <c r="J2" s="191"/>
      <c r="K2" s="191"/>
      <c r="L2" s="191"/>
      <c r="M2" s="191"/>
      <c r="N2" s="191"/>
      <c r="O2" s="208"/>
      <c r="P2" s="208"/>
      <c r="Q2" s="208"/>
      <c r="R2" s="208"/>
      <c r="S2" s="208"/>
    </row>
    <row r="3" ht="18.75" customHeight="1" spans="1:19">
      <c r="A3" s="39" t="str">
        <f>"单位名称："&amp;"临沧市临翔区博尚镇人民政府"</f>
        <v>单位名称：临沧市临翔区博尚镇人民政府</v>
      </c>
      <c r="B3" s="192"/>
      <c r="C3" s="192"/>
      <c r="D3" s="192"/>
      <c r="E3" s="192"/>
      <c r="F3" s="192"/>
      <c r="G3" s="192"/>
      <c r="H3" s="192"/>
      <c r="I3" s="192"/>
      <c r="J3" s="209"/>
      <c r="K3" s="192"/>
      <c r="L3" s="192"/>
      <c r="M3" s="192"/>
      <c r="N3" s="192"/>
      <c r="O3" s="209"/>
      <c r="P3" s="209"/>
      <c r="Q3" s="209"/>
      <c r="R3" s="209"/>
      <c r="S3" s="35" t="s">
        <v>1</v>
      </c>
    </row>
    <row r="4" ht="18.75" customHeight="1" spans="1:19">
      <c r="A4" s="193" t="s">
        <v>54</v>
      </c>
      <c r="B4" s="194" t="s">
        <v>55</v>
      </c>
      <c r="C4" s="194" t="s">
        <v>56</v>
      </c>
      <c r="D4" s="195" t="s">
        <v>57</v>
      </c>
      <c r="E4" s="196"/>
      <c r="F4" s="196"/>
      <c r="G4" s="196"/>
      <c r="H4" s="196"/>
      <c r="I4" s="196"/>
      <c r="J4" s="210"/>
      <c r="K4" s="196"/>
      <c r="L4" s="196"/>
      <c r="M4" s="196"/>
      <c r="N4" s="211"/>
      <c r="O4" s="195" t="s">
        <v>46</v>
      </c>
      <c r="P4" s="195"/>
      <c r="Q4" s="195"/>
      <c r="R4" s="195"/>
      <c r="S4" s="214"/>
    </row>
    <row r="5" ht="18.75" customHeight="1" spans="1:19">
      <c r="A5" s="197"/>
      <c r="B5" s="198"/>
      <c r="C5" s="198"/>
      <c r="D5" s="199" t="s">
        <v>58</v>
      </c>
      <c r="E5" s="199" t="s">
        <v>59</v>
      </c>
      <c r="F5" s="199" t="s">
        <v>60</v>
      </c>
      <c r="G5" s="199" t="s">
        <v>61</v>
      </c>
      <c r="H5" s="199" t="s">
        <v>62</v>
      </c>
      <c r="I5" s="212" t="s">
        <v>63</v>
      </c>
      <c r="J5" s="212"/>
      <c r="K5" s="212"/>
      <c r="L5" s="212"/>
      <c r="M5" s="212"/>
      <c r="N5" s="201"/>
      <c r="O5" s="199" t="s">
        <v>58</v>
      </c>
      <c r="P5" s="199" t="s">
        <v>59</v>
      </c>
      <c r="Q5" s="199" t="s">
        <v>60</v>
      </c>
      <c r="R5" s="199" t="s">
        <v>61</v>
      </c>
      <c r="S5" s="199" t="s">
        <v>64</v>
      </c>
    </row>
    <row r="6" ht="27" spans="1:19">
      <c r="A6" s="200"/>
      <c r="B6" s="201"/>
      <c r="C6" s="201"/>
      <c r="D6" s="202"/>
      <c r="E6" s="201"/>
      <c r="F6" s="201"/>
      <c r="G6" s="201"/>
      <c r="H6" s="201"/>
      <c r="I6" s="201" t="s">
        <v>58</v>
      </c>
      <c r="J6" s="201" t="s">
        <v>65</v>
      </c>
      <c r="K6" s="201" t="s">
        <v>66</v>
      </c>
      <c r="L6" s="201" t="s">
        <v>67</v>
      </c>
      <c r="M6" s="201" t="s">
        <v>68</v>
      </c>
      <c r="N6" s="201" t="s">
        <v>69</v>
      </c>
      <c r="O6" s="213"/>
      <c r="P6" s="213"/>
      <c r="Q6" s="213"/>
      <c r="R6" s="213"/>
      <c r="S6" s="201"/>
    </row>
    <row r="7" ht="18.75" customHeight="1" spans="1:19">
      <c r="A7" s="203">
        <v>1</v>
      </c>
      <c r="B7" s="203">
        <v>2</v>
      </c>
      <c r="C7" s="203">
        <v>3</v>
      </c>
      <c r="D7" s="203">
        <v>4</v>
      </c>
      <c r="E7" s="203">
        <v>5</v>
      </c>
      <c r="F7" s="203">
        <v>6</v>
      </c>
      <c r="G7" s="203">
        <v>7</v>
      </c>
      <c r="H7" s="203">
        <v>8</v>
      </c>
      <c r="I7" s="203">
        <v>9</v>
      </c>
      <c r="J7" s="203">
        <v>10</v>
      </c>
      <c r="K7" s="203">
        <v>11</v>
      </c>
      <c r="L7" s="203">
        <v>12</v>
      </c>
      <c r="M7" s="203">
        <v>13</v>
      </c>
      <c r="N7" s="203">
        <v>14</v>
      </c>
      <c r="O7" s="203">
        <v>15</v>
      </c>
      <c r="P7" s="203">
        <v>16</v>
      </c>
      <c r="Q7" s="203">
        <v>17</v>
      </c>
      <c r="R7" s="203">
        <v>18</v>
      </c>
      <c r="S7" s="203">
        <v>19</v>
      </c>
    </row>
    <row r="8" ht="18.75" customHeight="1" spans="1:19">
      <c r="A8" s="204" t="s">
        <v>70</v>
      </c>
      <c r="B8" s="205" t="s">
        <v>71</v>
      </c>
      <c r="C8" s="24">
        <v>31142264.28</v>
      </c>
      <c r="D8" s="24">
        <v>30580403.44</v>
      </c>
      <c r="E8" s="24">
        <v>30071258.44</v>
      </c>
      <c r="F8" s="24"/>
      <c r="G8" s="24">
        <v>9145</v>
      </c>
      <c r="H8" s="24"/>
      <c r="I8" s="24">
        <v>500000</v>
      </c>
      <c r="J8" s="24"/>
      <c r="K8" s="24"/>
      <c r="L8" s="24"/>
      <c r="M8" s="24"/>
      <c r="N8" s="24">
        <v>500000</v>
      </c>
      <c r="O8" s="24">
        <v>561860.84</v>
      </c>
      <c r="P8" s="24">
        <v>561860.84</v>
      </c>
      <c r="Q8" s="24"/>
      <c r="R8" s="24"/>
      <c r="S8" s="24"/>
    </row>
    <row r="9" ht="18.75" customHeight="1" spans="1:19">
      <c r="A9" s="206" t="s">
        <v>56</v>
      </c>
      <c r="B9" s="207"/>
      <c r="C9" s="24">
        <v>31142264.28</v>
      </c>
      <c r="D9" s="24">
        <v>30580403.44</v>
      </c>
      <c r="E9" s="24">
        <v>30071258.44</v>
      </c>
      <c r="F9" s="24"/>
      <c r="G9" s="24">
        <v>9145</v>
      </c>
      <c r="H9" s="24"/>
      <c r="I9" s="24">
        <v>500000</v>
      </c>
      <c r="J9" s="24"/>
      <c r="K9" s="24"/>
      <c r="L9" s="24"/>
      <c r="M9" s="24"/>
      <c r="N9" s="24">
        <v>500000</v>
      </c>
      <c r="O9" s="24">
        <v>561860.84</v>
      </c>
      <c r="P9" s="24">
        <v>561860.84</v>
      </c>
      <c r="Q9" s="24"/>
      <c r="R9" s="24"/>
      <c r="S9" s="2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97"/>
  <sheetViews>
    <sheetView showZeros="0" workbookViewId="0">
      <selection activeCell="D20" sqref="D20"/>
    </sheetView>
  </sheetViews>
  <sheetFormatPr defaultColWidth="9.14285714285714" defaultRowHeight="14.25" customHeight="1"/>
  <cols>
    <col min="1" max="1" width="14.2857142857143" customWidth="1"/>
    <col min="2" max="2" width="37.7142857142857" customWidth="1"/>
    <col min="3" max="5" width="13" customWidth="1"/>
    <col min="6" max="6" width="12.1428571428571" customWidth="1"/>
    <col min="7" max="15" width="10.7142857142857" customWidth="1"/>
  </cols>
  <sheetData>
    <row r="1" ht="19.5" customHeight="1" spans="4:15">
      <c r="D1" s="179"/>
      <c r="H1" s="179"/>
      <c r="J1" s="179"/>
      <c r="O1" s="37" t="s">
        <v>72</v>
      </c>
    </row>
    <row r="2" ht="42" customHeight="1" spans="1:15">
      <c r="A2" s="5" t="str">
        <f>"2025"&amp;"年部门支出预算表"</f>
        <v>2025年部门支出预算表</v>
      </c>
      <c r="B2" s="180"/>
      <c r="C2" s="180"/>
      <c r="D2" s="180"/>
      <c r="E2" s="180"/>
      <c r="F2" s="180"/>
      <c r="G2" s="180"/>
      <c r="H2" s="180"/>
      <c r="I2" s="180"/>
      <c r="J2" s="180"/>
      <c r="K2" s="180"/>
      <c r="L2" s="180"/>
      <c r="M2" s="180"/>
      <c r="N2" s="180"/>
      <c r="O2" s="180"/>
    </row>
    <row r="3" ht="18.75" customHeight="1" spans="1:15">
      <c r="A3" s="181" t="str">
        <f>"单位名称："&amp;"临沧市临翔区博尚镇人民政府"</f>
        <v>单位名称：临沧市临翔区博尚镇人民政府</v>
      </c>
      <c r="B3" s="182"/>
      <c r="C3" s="57"/>
      <c r="D3" s="3"/>
      <c r="E3" s="57"/>
      <c r="F3" s="57"/>
      <c r="G3" s="57"/>
      <c r="H3" s="3"/>
      <c r="I3" s="57"/>
      <c r="J3" s="3"/>
      <c r="K3" s="57"/>
      <c r="L3" s="57"/>
      <c r="M3" s="188"/>
      <c r="N3" s="188"/>
      <c r="O3" s="37" t="s">
        <v>1</v>
      </c>
    </row>
    <row r="4" ht="18.75" customHeight="1" spans="1:15">
      <c r="A4" s="10" t="s">
        <v>73</v>
      </c>
      <c r="B4" s="10" t="s">
        <v>74</v>
      </c>
      <c r="C4" s="10" t="s">
        <v>56</v>
      </c>
      <c r="D4" s="12" t="s">
        <v>59</v>
      </c>
      <c r="E4" s="69" t="s">
        <v>75</v>
      </c>
      <c r="F4" s="135" t="s">
        <v>76</v>
      </c>
      <c r="G4" s="10" t="s">
        <v>60</v>
      </c>
      <c r="H4" s="10" t="s">
        <v>61</v>
      </c>
      <c r="I4" s="10" t="s">
        <v>77</v>
      </c>
      <c r="J4" s="12" t="s">
        <v>78</v>
      </c>
      <c r="K4" s="13"/>
      <c r="L4" s="13"/>
      <c r="M4" s="13"/>
      <c r="N4" s="13"/>
      <c r="O4" s="14"/>
    </row>
    <row r="5" ht="29.25" customHeight="1" spans="1:15">
      <c r="A5" s="18"/>
      <c r="B5" s="18"/>
      <c r="C5" s="18"/>
      <c r="D5" s="59" t="s">
        <v>58</v>
      </c>
      <c r="E5" s="88" t="s">
        <v>75</v>
      </c>
      <c r="F5" s="88" t="s">
        <v>76</v>
      </c>
      <c r="G5" s="18"/>
      <c r="H5" s="18"/>
      <c r="I5" s="18"/>
      <c r="J5" s="59" t="s">
        <v>58</v>
      </c>
      <c r="K5" s="45" t="s">
        <v>79</v>
      </c>
      <c r="L5" s="45" t="s">
        <v>80</v>
      </c>
      <c r="M5" s="45" t="s">
        <v>81</v>
      </c>
      <c r="N5" s="45" t="s">
        <v>82</v>
      </c>
      <c r="O5" s="45" t="s">
        <v>83</v>
      </c>
    </row>
    <row r="6" s="146" customFormat="1" ht="18.75" customHeight="1" spans="1:15">
      <c r="A6" s="183">
        <v>1</v>
      </c>
      <c r="B6" s="183">
        <v>2</v>
      </c>
      <c r="C6" s="161">
        <v>3</v>
      </c>
      <c r="D6" s="161">
        <v>4</v>
      </c>
      <c r="E6" s="161">
        <v>5</v>
      </c>
      <c r="F6" s="161">
        <v>6</v>
      </c>
      <c r="G6" s="161">
        <v>7</v>
      </c>
      <c r="H6" s="161">
        <v>8</v>
      </c>
      <c r="I6" s="161">
        <v>9</v>
      </c>
      <c r="J6" s="161">
        <v>10</v>
      </c>
      <c r="K6" s="161">
        <v>11</v>
      </c>
      <c r="L6" s="161">
        <v>12</v>
      </c>
      <c r="M6" s="161">
        <v>13</v>
      </c>
      <c r="N6" s="161">
        <v>14</v>
      </c>
      <c r="O6" s="161">
        <v>15</v>
      </c>
    </row>
    <row r="7" s="146" customFormat="1" ht="18.75" customHeight="1" spans="1:15">
      <c r="A7" s="184" t="s">
        <v>84</v>
      </c>
      <c r="B7" s="184" t="s">
        <v>85</v>
      </c>
      <c r="C7" s="164">
        <v>4784937.82</v>
      </c>
      <c r="D7" s="164">
        <v>4784937.82</v>
      </c>
      <c r="E7" s="164">
        <v>4349997.82</v>
      </c>
      <c r="F7" s="164">
        <v>434940</v>
      </c>
      <c r="G7" s="164"/>
      <c r="H7" s="164"/>
      <c r="I7" s="164"/>
      <c r="J7" s="164"/>
      <c r="K7" s="164"/>
      <c r="L7" s="164"/>
      <c r="M7" s="164"/>
      <c r="N7" s="164"/>
      <c r="O7" s="164"/>
    </row>
    <row r="8" s="146" customFormat="1" ht="18.75" customHeight="1" spans="1:15">
      <c r="A8" s="225" t="s">
        <v>86</v>
      </c>
      <c r="B8" s="225" t="s">
        <v>87</v>
      </c>
      <c r="C8" s="164">
        <v>330974.34</v>
      </c>
      <c r="D8" s="164">
        <v>330974.34</v>
      </c>
      <c r="E8" s="164">
        <v>147974.34</v>
      </c>
      <c r="F8" s="164">
        <v>183000</v>
      </c>
      <c r="G8" s="164"/>
      <c r="H8" s="164"/>
      <c r="I8" s="164"/>
      <c r="J8" s="164"/>
      <c r="K8" s="164"/>
      <c r="L8" s="164"/>
      <c r="M8" s="164"/>
      <c r="N8" s="164"/>
      <c r="O8" s="164"/>
    </row>
    <row r="9" s="146" customFormat="1" ht="18.75" customHeight="1" spans="1:15">
      <c r="A9" s="226" t="s">
        <v>88</v>
      </c>
      <c r="B9" s="227" t="s">
        <v>89</v>
      </c>
      <c r="C9" s="164">
        <v>147974.34</v>
      </c>
      <c r="D9" s="164">
        <v>147974.34</v>
      </c>
      <c r="E9" s="164">
        <v>147974.34</v>
      </c>
      <c r="F9" s="164"/>
      <c r="G9" s="164"/>
      <c r="H9" s="164"/>
      <c r="I9" s="164"/>
      <c r="J9" s="164"/>
      <c r="K9" s="164"/>
      <c r="L9" s="164"/>
      <c r="M9" s="164"/>
      <c r="N9" s="164"/>
      <c r="O9" s="164"/>
    </row>
    <row r="10" s="146" customFormat="1" ht="18.75" customHeight="1" spans="1:15">
      <c r="A10" s="226" t="s">
        <v>90</v>
      </c>
      <c r="B10" s="227" t="s">
        <v>91</v>
      </c>
      <c r="C10" s="164">
        <v>80000</v>
      </c>
      <c r="D10" s="164">
        <v>80000</v>
      </c>
      <c r="E10" s="164"/>
      <c r="F10" s="164">
        <v>80000</v>
      </c>
      <c r="G10" s="164"/>
      <c r="H10" s="164"/>
      <c r="I10" s="164"/>
      <c r="J10" s="164"/>
      <c r="K10" s="164"/>
      <c r="L10" s="164"/>
      <c r="M10" s="164"/>
      <c r="N10" s="164"/>
      <c r="O10" s="164"/>
    </row>
    <row r="11" s="146" customFormat="1" ht="18.75" customHeight="1" spans="1:15">
      <c r="A11" s="226" t="s">
        <v>92</v>
      </c>
      <c r="B11" s="227" t="s">
        <v>93</v>
      </c>
      <c r="C11" s="164">
        <v>30000</v>
      </c>
      <c r="D11" s="164">
        <v>30000</v>
      </c>
      <c r="E11" s="164"/>
      <c r="F11" s="164">
        <v>30000</v>
      </c>
      <c r="G11" s="164"/>
      <c r="H11" s="164"/>
      <c r="I11" s="164"/>
      <c r="J11" s="164"/>
      <c r="K11" s="164"/>
      <c r="L11" s="164"/>
      <c r="M11" s="164"/>
      <c r="N11" s="164"/>
      <c r="O11" s="164"/>
    </row>
    <row r="12" s="146" customFormat="1" ht="18.75" customHeight="1" spans="1:15">
      <c r="A12" s="226" t="s">
        <v>94</v>
      </c>
      <c r="B12" s="227" t="s">
        <v>95</v>
      </c>
      <c r="C12" s="164">
        <v>73000</v>
      </c>
      <c r="D12" s="164">
        <v>73000</v>
      </c>
      <c r="E12" s="164"/>
      <c r="F12" s="164">
        <v>73000</v>
      </c>
      <c r="G12" s="164"/>
      <c r="H12" s="164"/>
      <c r="I12" s="164"/>
      <c r="J12" s="164"/>
      <c r="K12" s="164"/>
      <c r="L12" s="164"/>
      <c r="M12" s="164"/>
      <c r="N12" s="164"/>
      <c r="O12" s="164"/>
    </row>
    <row r="13" s="146" customFormat="1" ht="18.75" customHeight="1" spans="1:15">
      <c r="A13" s="225" t="s">
        <v>96</v>
      </c>
      <c r="B13" s="225" t="s">
        <v>97</v>
      </c>
      <c r="C13" s="164">
        <v>2781024.04</v>
      </c>
      <c r="D13" s="164">
        <v>2781024.04</v>
      </c>
      <c r="E13" s="164">
        <v>2781024.04</v>
      </c>
      <c r="F13" s="164"/>
      <c r="G13" s="164"/>
      <c r="H13" s="164"/>
      <c r="I13" s="164"/>
      <c r="J13" s="164"/>
      <c r="K13" s="164"/>
      <c r="L13" s="164"/>
      <c r="M13" s="164"/>
      <c r="N13" s="164"/>
      <c r="O13" s="164"/>
    </row>
    <row r="14" s="146" customFormat="1" ht="18.75" customHeight="1" spans="1:15">
      <c r="A14" s="226" t="s">
        <v>98</v>
      </c>
      <c r="B14" s="227" t="s">
        <v>89</v>
      </c>
      <c r="C14" s="164">
        <v>2781024.04</v>
      </c>
      <c r="D14" s="164">
        <v>2781024.04</v>
      </c>
      <c r="E14" s="164">
        <v>2781024.04</v>
      </c>
      <c r="F14" s="164"/>
      <c r="G14" s="164"/>
      <c r="H14" s="164"/>
      <c r="I14" s="164"/>
      <c r="J14" s="164"/>
      <c r="K14" s="164"/>
      <c r="L14" s="164"/>
      <c r="M14" s="164"/>
      <c r="N14" s="164"/>
      <c r="O14" s="164"/>
    </row>
    <row r="15" s="146" customFormat="1" ht="18.75" customHeight="1" spans="1:15">
      <c r="A15" s="225" t="s">
        <v>99</v>
      </c>
      <c r="B15" s="225" t="s">
        <v>100</v>
      </c>
      <c r="C15" s="164">
        <v>199146</v>
      </c>
      <c r="D15" s="164">
        <v>199146</v>
      </c>
      <c r="E15" s="164">
        <v>199146</v>
      </c>
      <c r="F15" s="164"/>
      <c r="G15" s="164"/>
      <c r="H15" s="164"/>
      <c r="I15" s="164"/>
      <c r="J15" s="164"/>
      <c r="K15" s="164"/>
      <c r="L15" s="164"/>
      <c r="M15" s="164"/>
      <c r="N15" s="164"/>
      <c r="O15" s="164"/>
    </row>
    <row r="16" s="146" customFormat="1" ht="18.75" customHeight="1" spans="1:15">
      <c r="A16" s="226" t="s">
        <v>101</v>
      </c>
      <c r="B16" s="227" t="s">
        <v>102</v>
      </c>
      <c r="C16" s="164">
        <v>199146</v>
      </c>
      <c r="D16" s="164">
        <v>199146</v>
      </c>
      <c r="E16" s="164">
        <v>199146</v>
      </c>
      <c r="F16" s="164"/>
      <c r="G16" s="164"/>
      <c r="H16" s="164"/>
      <c r="I16" s="164"/>
      <c r="J16" s="164"/>
      <c r="K16" s="164"/>
      <c r="L16" s="164"/>
      <c r="M16" s="164"/>
      <c r="N16" s="164"/>
      <c r="O16" s="164"/>
    </row>
    <row r="17" s="146" customFormat="1" ht="18.75" customHeight="1" spans="1:15">
      <c r="A17" s="225" t="s">
        <v>103</v>
      </c>
      <c r="B17" s="225" t="s">
        <v>104</v>
      </c>
      <c r="C17" s="164">
        <v>386667.42</v>
      </c>
      <c r="D17" s="164">
        <v>386667.42</v>
      </c>
      <c r="E17" s="164">
        <v>386667.42</v>
      </c>
      <c r="F17" s="164"/>
      <c r="G17" s="164"/>
      <c r="H17" s="164"/>
      <c r="I17" s="164"/>
      <c r="J17" s="164"/>
      <c r="K17" s="164"/>
      <c r="L17" s="164"/>
      <c r="M17" s="164"/>
      <c r="N17" s="164"/>
      <c r="O17" s="164"/>
    </row>
    <row r="18" s="146" customFormat="1" ht="18.75" customHeight="1" spans="1:15">
      <c r="A18" s="226" t="s">
        <v>105</v>
      </c>
      <c r="B18" s="227" t="s">
        <v>89</v>
      </c>
      <c r="C18" s="164">
        <v>386667.42</v>
      </c>
      <c r="D18" s="164">
        <v>386667.42</v>
      </c>
      <c r="E18" s="164">
        <v>386667.42</v>
      </c>
      <c r="F18" s="164"/>
      <c r="G18" s="164"/>
      <c r="H18" s="164"/>
      <c r="I18" s="164"/>
      <c r="J18" s="164"/>
      <c r="K18" s="164"/>
      <c r="L18" s="164"/>
      <c r="M18" s="164"/>
      <c r="N18" s="164"/>
      <c r="O18" s="164"/>
    </row>
    <row r="19" s="146" customFormat="1" ht="18.75" customHeight="1" spans="1:15">
      <c r="A19" s="225" t="s">
        <v>106</v>
      </c>
      <c r="B19" s="225" t="s">
        <v>107</v>
      </c>
      <c r="C19" s="164">
        <v>835186.02</v>
      </c>
      <c r="D19" s="164">
        <v>835186.02</v>
      </c>
      <c r="E19" s="164">
        <v>835186.02</v>
      </c>
      <c r="F19" s="164"/>
      <c r="G19" s="164"/>
      <c r="H19" s="164"/>
      <c r="I19" s="164"/>
      <c r="J19" s="164"/>
      <c r="K19" s="164"/>
      <c r="L19" s="164"/>
      <c r="M19" s="164"/>
      <c r="N19" s="164"/>
      <c r="O19" s="164"/>
    </row>
    <row r="20" s="146" customFormat="1" ht="18.75" customHeight="1" spans="1:15">
      <c r="A20" s="226" t="s">
        <v>108</v>
      </c>
      <c r="B20" s="227" t="s">
        <v>89</v>
      </c>
      <c r="C20" s="164">
        <v>835186.02</v>
      </c>
      <c r="D20" s="164">
        <v>835186.02</v>
      </c>
      <c r="E20" s="164">
        <v>835186.02</v>
      </c>
      <c r="F20" s="164"/>
      <c r="G20" s="164"/>
      <c r="H20" s="164"/>
      <c r="I20" s="164"/>
      <c r="J20" s="164"/>
      <c r="K20" s="164"/>
      <c r="L20" s="164"/>
      <c r="M20" s="164"/>
      <c r="N20" s="164"/>
      <c r="O20" s="164"/>
    </row>
    <row r="21" s="146" customFormat="1" ht="18.75" customHeight="1" spans="1:15">
      <c r="A21" s="225" t="s">
        <v>109</v>
      </c>
      <c r="B21" s="225" t="s">
        <v>110</v>
      </c>
      <c r="C21" s="164">
        <v>181940</v>
      </c>
      <c r="D21" s="164">
        <v>181940</v>
      </c>
      <c r="E21" s="164"/>
      <c r="F21" s="164">
        <v>181940</v>
      </c>
      <c r="G21" s="164"/>
      <c r="H21" s="164"/>
      <c r="I21" s="164"/>
      <c r="J21" s="164"/>
      <c r="K21" s="164"/>
      <c r="L21" s="164"/>
      <c r="M21" s="164"/>
      <c r="N21" s="164"/>
      <c r="O21" s="164"/>
    </row>
    <row r="22" s="146" customFormat="1" ht="18.75" customHeight="1" spans="1:15">
      <c r="A22" s="226" t="s">
        <v>111</v>
      </c>
      <c r="B22" s="227" t="s">
        <v>112</v>
      </c>
      <c r="C22" s="164">
        <v>181940</v>
      </c>
      <c r="D22" s="164">
        <v>181940</v>
      </c>
      <c r="E22" s="164"/>
      <c r="F22" s="164">
        <v>181940</v>
      </c>
      <c r="G22" s="164"/>
      <c r="H22" s="164"/>
      <c r="I22" s="164"/>
      <c r="J22" s="164"/>
      <c r="K22" s="164"/>
      <c r="L22" s="164"/>
      <c r="M22" s="164"/>
      <c r="N22" s="164"/>
      <c r="O22" s="164"/>
    </row>
    <row r="23" s="146" customFormat="1" ht="18.75" customHeight="1" spans="1:15">
      <c r="A23" s="225" t="s">
        <v>113</v>
      </c>
      <c r="B23" s="225" t="s">
        <v>114</v>
      </c>
      <c r="C23" s="164">
        <v>70000</v>
      </c>
      <c r="D23" s="164">
        <v>70000</v>
      </c>
      <c r="E23" s="164"/>
      <c r="F23" s="164">
        <v>70000</v>
      </c>
      <c r="G23" s="164"/>
      <c r="H23" s="164"/>
      <c r="I23" s="164"/>
      <c r="J23" s="164"/>
      <c r="K23" s="164"/>
      <c r="L23" s="164"/>
      <c r="M23" s="164"/>
      <c r="N23" s="164"/>
      <c r="O23" s="164"/>
    </row>
    <row r="24" s="146" customFormat="1" ht="18.75" customHeight="1" spans="1:15">
      <c r="A24" s="226" t="s">
        <v>115</v>
      </c>
      <c r="B24" s="227" t="s">
        <v>114</v>
      </c>
      <c r="C24" s="164">
        <v>70000</v>
      </c>
      <c r="D24" s="164">
        <v>70000</v>
      </c>
      <c r="E24" s="164"/>
      <c r="F24" s="164">
        <v>70000</v>
      </c>
      <c r="G24" s="164"/>
      <c r="H24" s="164"/>
      <c r="I24" s="164"/>
      <c r="J24" s="164"/>
      <c r="K24" s="164"/>
      <c r="L24" s="164"/>
      <c r="M24" s="164"/>
      <c r="N24" s="164"/>
      <c r="O24" s="164"/>
    </row>
    <row r="25" s="146" customFormat="1" ht="18.75" customHeight="1" spans="1:15">
      <c r="A25" s="184" t="s">
        <v>116</v>
      </c>
      <c r="B25" s="184" t="s">
        <v>117</v>
      </c>
      <c r="C25" s="164">
        <v>5000</v>
      </c>
      <c r="D25" s="164">
        <v>5000</v>
      </c>
      <c r="E25" s="164"/>
      <c r="F25" s="164">
        <v>5000</v>
      </c>
      <c r="G25" s="164"/>
      <c r="H25" s="164"/>
      <c r="I25" s="164"/>
      <c r="J25" s="164"/>
      <c r="K25" s="164"/>
      <c r="L25" s="164"/>
      <c r="M25" s="164"/>
      <c r="N25" s="164"/>
      <c r="O25" s="164"/>
    </row>
    <row r="26" s="146" customFormat="1" ht="18.75" customHeight="1" spans="1:15">
      <c r="A26" s="225" t="s">
        <v>118</v>
      </c>
      <c r="B26" s="225" t="s">
        <v>119</v>
      </c>
      <c r="C26" s="164">
        <v>5000</v>
      </c>
      <c r="D26" s="164">
        <v>5000</v>
      </c>
      <c r="E26" s="164"/>
      <c r="F26" s="164">
        <v>5000</v>
      </c>
      <c r="G26" s="164"/>
      <c r="H26" s="164"/>
      <c r="I26" s="164"/>
      <c r="J26" s="164"/>
      <c r="K26" s="164"/>
      <c r="L26" s="164"/>
      <c r="M26" s="164"/>
      <c r="N26" s="164"/>
      <c r="O26" s="164"/>
    </row>
    <row r="27" s="146" customFormat="1" ht="18.75" customHeight="1" spans="1:15">
      <c r="A27" s="226" t="s">
        <v>120</v>
      </c>
      <c r="B27" s="227" t="s">
        <v>121</v>
      </c>
      <c r="C27" s="164">
        <v>5000</v>
      </c>
      <c r="D27" s="164">
        <v>5000</v>
      </c>
      <c r="E27" s="164"/>
      <c r="F27" s="164">
        <v>5000</v>
      </c>
      <c r="G27" s="164"/>
      <c r="H27" s="164"/>
      <c r="I27" s="164"/>
      <c r="J27" s="164"/>
      <c r="K27" s="164"/>
      <c r="L27" s="164"/>
      <c r="M27" s="164"/>
      <c r="N27" s="164"/>
      <c r="O27" s="164"/>
    </row>
    <row r="28" s="146" customFormat="1" ht="18.75" customHeight="1" spans="1:15">
      <c r="A28" s="184" t="s">
        <v>122</v>
      </c>
      <c r="B28" s="184" t="s">
        <v>123</v>
      </c>
      <c r="C28" s="164">
        <v>15000</v>
      </c>
      <c r="D28" s="164">
        <v>15000</v>
      </c>
      <c r="E28" s="164"/>
      <c r="F28" s="164">
        <v>15000</v>
      </c>
      <c r="G28" s="164"/>
      <c r="H28" s="164"/>
      <c r="I28" s="164"/>
      <c r="J28" s="164"/>
      <c r="K28" s="164"/>
      <c r="L28" s="164"/>
      <c r="M28" s="164"/>
      <c r="N28" s="164"/>
      <c r="O28" s="164"/>
    </row>
    <row r="29" s="146" customFormat="1" ht="18.75" customHeight="1" spans="1:15">
      <c r="A29" s="225" t="s">
        <v>124</v>
      </c>
      <c r="B29" s="225" t="s">
        <v>125</v>
      </c>
      <c r="C29" s="164">
        <v>15000</v>
      </c>
      <c r="D29" s="164">
        <v>15000</v>
      </c>
      <c r="E29" s="164"/>
      <c r="F29" s="164">
        <v>15000</v>
      </c>
      <c r="G29" s="164"/>
      <c r="H29" s="164"/>
      <c r="I29" s="164"/>
      <c r="J29" s="164"/>
      <c r="K29" s="164"/>
      <c r="L29" s="164"/>
      <c r="M29" s="164"/>
      <c r="N29" s="164"/>
      <c r="O29" s="164"/>
    </row>
    <row r="30" s="146" customFormat="1" ht="18.75" customHeight="1" spans="1:15">
      <c r="A30" s="226" t="s">
        <v>126</v>
      </c>
      <c r="B30" s="227" t="s">
        <v>127</v>
      </c>
      <c r="C30" s="164">
        <v>15000</v>
      </c>
      <c r="D30" s="164">
        <v>15000</v>
      </c>
      <c r="E30" s="164"/>
      <c r="F30" s="164">
        <v>15000</v>
      </c>
      <c r="G30" s="164"/>
      <c r="H30" s="164"/>
      <c r="I30" s="164"/>
      <c r="J30" s="164"/>
      <c r="K30" s="164"/>
      <c r="L30" s="164"/>
      <c r="M30" s="164"/>
      <c r="N30" s="164"/>
      <c r="O30" s="164"/>
    </row>
    <row r="31" s="146" customFormat="1" ht="18.75" customHeight="1" spans="1:15">
      <c r="A31" s="184" t="s">
        <v>128</v>
      </c>
      <c r="B31" s="184" t="s">
        <v>129</v>
      </c>
      <c r="C31" s="164">
        <v>511770.78</v>
      </c>
      <c r="D31" s="164">
        <v>511770.78</v>
      </c>
      <c r="E31" s="164">
        <v>453270.78</v>
      </c>
      <c r="F31" s="164">
        <v>58500</v>
      </c>
      <c r="G31" s="164"/>
      <c r="H31" s="164"/>
      <c r="I31" s="164"/>
      <c r="J31" s="164"/>
      <c r="K31" s="164"/>
      <c r="L31" s="164"/>
      <c r="M31" s="164"/>
      <c r="N31" s="164"/>
      <c r="O31" s="164"/>
    </row>
    <row r="32" s="146" customFormat="1" ht="18.75" customHeight="1" spans="1:15">
      <c r="A32" s="225" t="s">
        <v>130</v>
      </c>
      <c r="B32" s="225" t="s">
        <v>131</v>
      </c>
      <c r="C32" s="164">
        <v>501770.78</v>
      </c>
      <c r="D32" s="164">
        <v>501770.78</v>
      </c>
      <c r="E32" s="164">
        <v>453270.78</v>
      </c>
      <c r="F32" s="164">
        <v>48500</v>
      </c>
      <c r="G32" s="164"/>
      <c r="H32" s="164"/>
      <c r="I32" s="164"/>
      <c r="J32" s="164"/>
      <c r="K32" s="164"/>
      <c r="L32" s="164"/>
      <c r="M32" s="164"/>
      <c r="N32" s="164"/>
      <c r="O32" s="164"/>
    </row>
    <row r="33" s="146" customFormat="1" ht="18.75" customHeight="1" spans="1:15">
      <c r="A33" s="226" t="s">
        <v>132</v>
      </c>
      <c r="B33" s="227" t="s">
        <v>89</v>
      </c>
      <c r="C33" s="164">
        <v>453270.78</v>
      </c>
      <c r="D33" s="164">
        <v>453270.78</v>
      </c>
      <c r="E33" s="164">
        <v>453270.78</v>
      </c>
      <c r="F33" s="164"/>
      <c r="G33" s="164"/>
      <c r="H33" s="164"/>
      <c r="I33" s="164"/>
      <c r="J33" s="164"/>
      <c r="K33" s="164"/>
      <c r="L33" s="164"/>
      <c r="M33" s="164"/>
      <c r="N33" s="164"/>
      <c r="O33" s="164"/>
    </row>
    <row r="34" s="146" customFormat="1" ht="18.75" customHeight="1" spans="1:15">
      <c r="A34" s="226" t="s">
        <v>133</v>
      </c>
      <c r="B34" s="227" t="s">
        <v>134</v>
      </c>
      <c r="C34" s="164">
        <v>48500</v>
      </c>
      <c r="D34" s="164">
        <v>48500</v>
      </c>
      <c r="E34" s="164"/>
      <c r="F34" s="164">
        <v>48500</v>
      </c>
      <c r="G34" s="164"/>
      <c r="H34" s="164"/>
      <c r="I34" s="164"/>
      <c r="J34" s="164"/>
      <c r="K34" s="164"/>
      <c r="L34" s="164"/>
      <c r="M34" s="164"/>
      <c r="N34" s="164"/>
      <c r="O34" s="164"/>
    </row>
    <row r="35" s="146" customFormat="1" ht="18.75" customHeight="1" spans="1:15">
      <c r="A35" s="225" t="s">
        <v>135</v>
      </c>
      <c r="B35" s="225" t="s">
        <v>136</v>
      </c>
      <c r="C35" s="164">
        <v>10000</v>
      </c>
      <c r="D35" s="164">
        <v>10000</v>
      </c>
      <c r="E35" s="164"/>
      <c r="F35" s="164">
        <v>10000</v>
      </c>
      <c r="G35" s="164"/>
      <c r="H35" s="164"/>
      <c r="I35" s="164"/>
      <c r="J35" s="164"/>
      <c r="K35" s="164"/>
      <c r="L35" s="164"/>
      <c r="M35" s="164"/>
      <c r="N35" s="164"/>
      <c r="O35" s="164"/>
    </row>
    <row r="36" s="146" customFormat="1" ht="18.75" customHeight="1" spans="1:15">
      <c r="A36" s="226" t="s">
        <v>137</v>
      </c>
      <c r="B36" s="227" t="s">
        <v>136</v>
      </c>
      <c r="C36" s="164">
        <v>10000</v>
      </c>
      <c r="D36" s="164">
        <v>10000</v>
      </c>
      <c r="E36" s="164"/>
      <c r="F36" s="164">
        <v>10000</v>
      </c>
      <c r="G36" s="164"/>
      <c r="H36" s="164"/>
      <c r="I36" s="164"/>
      <c r="J36" s="164"/>
      <c r="K36" s="164"/>
      <c r="L36" s="164"/>
      <c r="M36" s="164"/>
      <c r="N36" s="164"/>
      <c r="O36" s="164"/>
    </row>
    <row r="37" s="146" customFormat="1" ht="18.75" customHeight="1" spans="1:15">
      <c r="A37" s="184" t="s">
        <v>138</v>
      </c>
      <c r="B37" s="184" t="s">
        <v>139</v>
      </c>
      <c r="C37" s="164">
        <v>3846436.01</v>
      </c>
      <c r="D37" s="164">
        <v>3846436.01</v>
      </c>
      <c r="E37" s="164">
        <v>3101808.01</v>
      </c>
      <c r="F37" s="164">
        <v>744628</v>
      </c>
      <c r="G37" s="164"/>
      <c r="H37" s="164"/>
      <c r="I37" s="164"/>
      <c r="J37" s="164"/>
      <c r="K37" s="164"/>
      <c r="L37" s="164"/>
      <c r="M37" s="164"/>
      <c r="N37" s="164"/>
      <c r="O37" s="164"/>
    </row>
    <row r="38" s="146" customFormat="1" ht="18.75" customHeight="1" spans="1:15">
      <c r="A38" s="225" t="s">
        <v>140</v>
      </c>
      <c r="B38" s="225" t="s">
        <v>141</v>
      </c>
      <c r="C38" s="164">
        <v>1137799.62</v>
      </c>
      <c r="D38" s="164">
        <v>1137799.62</v>
      </c>
      <c r="E38" s="164">
        <v>1137799.62</v>
      </c>
      <c r="F38" s="164"/>
      <c r="G38" s="164"/>
      <c r="H38" s="164"/>
      <c r="I38" s="164"/>
      <c r="J38" s="164"/>
      <c r="K38" s="164"/>
      <c r="L38" s="164"/>
      <c r="M38" s="164"/>
      <c r="N38" s="164"/>
      <c r="O38" s="164"/>
    </row>
    <row r="39" s="146" customFormat="1" ht="18.75" customHeight="1" spans="1:15">
      <c r="A39" s="226" t="s">
        <v>142</v>
      </c>
      <c r="B39" s="227" t="s">
        <v>89</v>
      </c>
      <c r="C39" s="164">
        <v>1137799.62</v>
      </c>
      <c r="D39" s="164">
        <v>1137799.62</v>
      </c>
      <c r="E39" s="164">
        <v>1137799.62</v>
      </c>
      <c r="F39" s="164"/>
      <c r="G39" s="164"/>
      <c r="H39" s="164"/>
      <c r="I39" s="164"/>
      <c r="J39" s="164"/>
      <c r="K39" s="164"/>
      <c r="L39" s="164"/>
      <c r="M39" s="164"/>
      <c r="N39" s="164"/>
      <c r="O39" s="164"/>
    </row>
    <row r="40" s="146" customFormat="1" ht="18.75" customHeight="1" spans="1:15">
      <c r="A40" s="225" t="s">
        <v>143</v>
      </c>
      <c r="B40" s="225" t="s">
        <v>144</v>
      </c>
      <c r="C40" s="164">
        <v>28744</v>
      </c>
      <c r="D40" s="164">
        <v>28744</v>
      </c>
      <c r="E40" s="164">
        <v>28744</v>
      </c>
      <c r="F40" s="164"/>
      <c r="G40" s="164"/>
      <c r="H40" s="164"/>
      <c r="I40" s="164"/>
      <c r="J40" s="164"/>
      <c r="K40" s="164"/>
      <c r="L40" s="164"/>
      <c r="M40" s="164"/>
      <c r="N40" s="164"/>
      <c r="O40" s="164"/>
    </row>
    <row r="41" s="146" customFormat="1" ht="18.75" customHeight="1" spans="1:15">
      <c r="A41" s="226" t="s">
        <v>145</v>
      </c>
      <c r="B41" s="227" t="s">
        <v>146</v>
      </c>
      <c r="C41" s="164">
        <v>28744</v>
      </c>
      <c r="D41" s="164">
        <v>28744</v>
      </c>
      <c r="E41" s="164">
        <v>28744</v>
      </c>
      <c r="F41" s="164"/>
      <c r="G41" s="164"/>
      <c r="H41" s="164"/>
      <c r="I41" s="164"/>
      <c r="J41" s="164"/>
      <c r="K41" s="164"/>
      <c r="L41" s="164"/>
      <c r="M41" s="164"/>
      <c r="N41" s="164"/>
      <c r="O41" s="164"/>
    </row>
    <row r="42" s="146" customFormat="1" ht="18.75" customHeight="1" spans="1:15">
      <c r="A42" s="225" t="s">
        <v>147</v>
      </c>
      <c r="B42" s="225" t="s">
        <v>148</v>
      </c>
      <c r="C42" s="164">
        <v>1822745.3</v>
      </c>
      <c r="D42" s="164">
        <v>1822745.3</v>
      </c>
      <c r="E42" s="164">
        <v>1822745.3</v>
      </c>
      <c r="F42" s="164"/>
      <c r="G42" s="164"/>
      <c r="H42" s="164"/>
      <c r="I42" s="164"/>
      <c r="J42" s="164"/>
      <c r="K42" s="164"/>
      <c r="L42" s="164"/>
      <c r="M42" s="164"/>
      <c r="N42" s="164"/>
      <c r="O42" s="164"/>
    </row>
    <row r="43" s="146" customFormat="1" ht="18.75" customHeight="1" spans="1:15">
      <c r="A43" s="226" t="s">
        <v>149</v>
      </c>
      <c r="B43" s="227" t="s">
        <v>150</v>
      </c>
      <c r="C43" s="164">
        <v>424978.8</v>
      </c>
      <c r="D43" s="164">
        <v>424978.8</v>
      </c>
      <c r="E43" s="164">
        <v>424978.8</v>
      </c>
      <c r="F43" s="164"/>
      <c r="G43" s="164"/>
      <c r="H43" s="164"/>
      <c r="I43" s="164"/>
      <c r="J43" s="164"/>
      <c r="K43" s="164"/>
      <c r="L43" s="164"/>
      <c r="M43" s="164"/>
      <c r="N43" s="164"/>
      <c r="O43" s="164"/>
    </row>
    <row r="44" s="146" customFormat="1" ht="18.75" customHeight="1" spans="1:15">
      <c r="A44" s="226" t="s">
        <v>151</v>
      </c>
      <c r="B44" s="227" t="s">
        <v>152</v>
      </c>
      <c r="C44" s="164">
        <v>240311.4</v>
      </c>
      <c r="D44" s="164">
        <v>240311.4</v>
      </c>
      <c r="E44" s="164">
        <v>240311.4</v>
      </c>
      <c r="F44" s="164"/>
      <c r="G44" s="164"/>
      <c r="H44" s="164"/>
      <c r="I44" s="164"/>
      <c r="J44" s="164"/>
      <c r="K44" s="164"/>
      <c r="L44" s="164"/>
      <c r="M44" s="164"/>
      <c r="N44" s="164"/>
      <c r="O44" s="164"/>
    </row>
    <row r="45" s="146" customFormat="1" ht="18.75" customHeight="1" spans="1:15">
      <c r="A45" s="226" t="s">
        <v>153</v>
      </c>
      <c r="B45" s="227" t="s">
        <v>154</v>
      </c>
      <c r="C45" s="164">
        <v>1157455.1</v>
      </c>
      <c r="D45" s="164">
        <v>1157455.1</v>
      </c>
      <c r="E45" s="164">
        <v>1157455.1</v>
      </c>
      <c r="F45" s="164"/>
      <c r="G45" s="164"/>
      <c r="H45" s="164"/>
      <c r="I45" s="164"/>
      <c r="J45" s="164"/>
      <c r="K45" s="164"/>
      <c r="L45" s="164"/>
      <c r="M45" s="164"/>
      <c r="N45" s="164"/>
      <c r="O45" s="164"/>
    </row>
    <row r="46" s="146" customFormat="1" ht="18.75" customHeight="1" spans="1:15">
      <c r="A46" s="225" t="s">
        <v>155</v>
      </c>
      <c r="B46" s="225" t="s">
        <v>156</v>
      </c>
      <c r="C46" s="164">
        <v>15000</v>
      </c>
      <c r="D46" s="164">
        <v>15000</v>
      </c>
      <c r="E46" s="164"/>
      <c r="F46" s="164">
        <v>15000</v>
      </c>
      <c r="G46" s="164"/>
      <c r="H46" s="164"/>
      <c r="I46" s="164"/>
      <c r="J46" s="164"/>
      <c r="K46" s="164"/>
      <c r="L46" s="164"/>
      <c r="M46" s="164"/>
      <c r="N46" s="164"/>
      <c r="O46" s="164"/>
    </row>
    <row r="47" s="146" customFormat="1" ht="18.75" customHeight="1" spans="1:15">
      <c r="A47" s="226" t="s">
        <v>157</v>
      </c>
      <c r="B47" s="227" t="s">
        <v>158</v>
      </c>
      <c r="C47" s="164">
        <v>15000</v>
      </c>
      <c r="D47" s="164">
        <v>15000</v>
      </c>
      <c r="E47" s="164"/>
      <c r="F47" s="164">
        <v>15000</v>
      </c>
      <c r="G47" s="164"/>
      <c r="H47" s="164"/>
      <c r="I47" s="164"/>
      <c r="J47" s="164"/>
      <c r="K47" s="164"/>
      <c r="L47" s="164"/>
      <c r="M47" s="164"/>
      <c r="N47" s="164"/>
      <c r="O47" s="164"/>
    </row>
    <row r="48" s="146" customFormat="1" ht="18.75" customHeight="1" spans="1:15">
      <c r="A48" s="225" t="s">
        <v>159</v>
      </c>
      <c r="B48" s="225" t="s">
        <v>160</v>
      </c>
      <c r="C48" s="164">
        <v>80992.2</v>
      </c>
      <c r="D48" s="164">
        <v>80992.2</v>
      </c>
      <c r="E48" s="164">
        <v>80992.2</v>
      </c>
      <c r="F48" s="164"/>
      <c r="G48" s="164"/>
      <c r="H48" s="164"/>
      <c r="I48" s="164"/>
      <c r="J48" s="164"/>
      <c r="K48" s="164"/>
      <c r="L48" s="164"/>
      <c r="M48" s="164"/>
      <c r="N48" s="164"/>
      <c r="O48" s="164"/>
    </row>
    <row r="49" s="146" customFormat="1" ht="18.75" customHeight="1" spans="1:15">
      <c r="A49" s="226" t="s">
        <v>161</v>
      </c>
      <c r="B49" s="227" t="s">
        <v>162</v>
      </c>
      <c r="C49" s="164">
        <v>80992.2</v>
      </c>
      <c r="D49" s="164">
        <v>80992.2</v>
      </c>
      <c r="E49" s="164">
        <v>80992.2</v>
      </c>
      <c r="F49" s="164"/>
      <c r="G49" s="164"/>
      <c r="H49" s="164"/>
      <c r="I49" s="164"/>
      <c r="J49" s="164"/>
      <c r="K49" s="164"/>
      <c r="L49" s="164"/>
      <c r="M49" s="164"/>
      <c r="N49" s="164"/>
      <c r="O49" s="164"/>
    </row>
    <row r="50" s="146" customFormat="1" ht="18.75" customHeight="1" spans="1:15">
      <c r="A50" s="225" t="s">
        <v>163</v>
      </c>
      <c r="B50" s="225" t="s">
        <v>164</v>
      </c>
      <c r="C50" s="164">
        <v>729628</v>
      </c>
      <c r="D50" s="164">
        <v>729628</v>
      </c>
      <c r="E50" s="164"/>
      <c r="F50" s="164">
        <v>729628</v>
      </c>
      <c r="G50" s="164"/>
      <c r="H50" s="164"/>
      <c r="I50" s="164"/>
      <c r="J50" s="164"/>
      <c r="K50" s="164"/>
      <c r="L50" s="164"/>
      <c r="M50" s="164"/>
      <c r="N50" s="164"/>
      <c r="O50" s="164"/>
    </row>
    <row r="51" s="146" customFormat="1" ht="18.75" customHeight="1" spans="1:15">
      <c r="A51" s="226" t="s">
        <v>165</v>
      </c>
      <c r="B51" s="227" t="s">
        <v>166</v>
      </c>
      <c r="C51" s="164">
        <v>464000</v>
      </c>
      <c r="D51" s="164">
        <v>464000</v>
      </c>
      <c r="E51" s="164"/>
      <c r="F51" s="164">
        <v>464000</v>
      </c>
      <c r="G51" s="164"/>
      <c r="H51" s="164"/>
      <c r="I51" s="164"/>
      <c r="J51" s="164"/>
      <c r="K51" s="164"/>
      <c r="L51" s="164"/>
      <c r="M51" s="164"/>
      <c r="N51" s="164"/>
      <c r="O51" s="164"/>
    </row>
    <row r="52" s="146" customFormat="1" ht="18.75" customHeight="1" spans="1:15">
      <c r="A52" s="226" t="s">
        <v>167</v>
      </c>
      <c r="B52" s="227" t="s">
        <v>168</v>
      </c>
      <c r="C52" s="164">
        <v>265628</v>
      </c>
      <c r="D52" s="164">
        <v>265628</v>
      </c>
      <c r="E52" s="164"/>
      <c r="F52" s="164">
        <v>265628</v>
      </c>
      <c r="G52" s="164"/>
      <c r="H52" s="164"/>
      <c r="I52" s="164"/>
      <c r="J52" s="164"/>
      <c r="K52" s="164"/>
      <c r="L52" s="164"/>
      <c r="M52" s="164"/>
      <c r="N52" s="164"/>
      <c r="O52" s="164"/>
    </row>
    <row r="53" s="146" customFormat="1" ht="18.75" customHeight="1" spans="1:15">
      <c r="A53" s="225" t="s">
        <v>169</v>
      </c>
      <c r="B53" s="225" t="s">
        <v>170</v>
      </c>
      <c r="C53" s="164">
        <v>31526.89</v>
      </c>
      <c r="D53" s="164">
        <v>31526.89</v>
      </c>
      <c r="E53" s="164">
        <v>31526.89</v>
      </c>
      <c r="F53" s="164"/>
      <c r="G53" s="164"/>
      <c r="H53" s="164"/>
      <c r="I53" s="164"/>
      <c r="J53" s="164"/>
      <c r="K53" s="164"/>
      <c r="L53" s="164"/>
      <c r="M53" s="164"/>
      <c r="N53" s="164"/>
      <c r="O53" s="164"/>
    </row>
    <row r="54" s="146" customFormat="1" ht="18.75" customHeight="1" spans="1:15">
      <c r="A54" s="226" t="s">
        <v>171</v>
      </c>
      <c r="B54" s="227" t="s">
        <v>170</v>
      </c>
      <c r="C54" s="164">
        <v>31526.89</v>
      </c>
      <c r="D54" s="164">
        <v>31526.89</v>
      </c>
      <c r="E54" s="164">
        <v>31526.89</v>
      </c>
      <c r="F54" s="164"/>
      <c r="G54" s="164"/>
      <c r="H54" s="164"/>
      <c r="I54" s="164"/>
      <c r="J54" s="164"/>
      <c r="K54" s="164"/>
      <c r="L54" s="164"/>
      <c r="M54" s="164"/>
      <c r="N54" s="164"/>
      <c r="O54" s="164"/>
    </row>
    <row r="55" s="146" customFormat="1" ht="18.75" customHeight="1" spans="1:15">
      <c r="A55" s="184" t="s">
        <v>172</v>
      </c>
      <c r="B55" s="184" t="s">
        <v>173</v>
      </c>
      <c r="C55" s="164">
        <v>897925.73</v>
      </c>
      <c r="D55" s="164">
        <v>897925.73</v>
      </c>
      <c r="E55" s="164">
        <v>847525.73</v>
      </c>
      <c r="F55" s="164">
        <v>50400</v>
      </c>
      <c r="G55" s="164"/>
      <c r="H55" s="164"/>
      <c r="I55" s="164"/>
      <c r="J55" s="164"/>
      <c r="K55" s="164"/>
      <c r="L55" s="164"/>
      <c r="M55" s="164"/>
      <c r="N55" s="164"/>
      <c r="O55" s="164"/>
    </row>
    <row r="56" s="146" customFormat="1" ht="18.75" customHeight="1" spans="1:15">
      <c r="A56" s="225" t="s">
        <v>174</v>
      </c>
      <c r="B56" s="225" t="s">
        <v>175</v>
      </c>
      <c r="C56" s="164">
        <v>50400</v>
      </c>
      <c r="D56" s="164">
        <v>50400</v>
      </c>
      <c r="E56" s="164"/>
      <c r="F56" s="164">
        <v>50400</v>
      </c>
      <c r="G56" s="164"/>
      <c r="H56" s="164"/>
      <c r="I56" s="164"/>
      <c r="J56" s="164"/>
      <c r="K56" s="164"/>
      <c r="L56" s="164"/>
      <c r="M56" s="164"/>
      <c r="N56" s="164"/>
      <c r="O56" s="164"/>
    </row>
    <row r="57" s="146" customFormat="1" ht="18.75" customHeight="1" spans="1:15">
      <c r="A57" s="226" t="s">
        <v>176</v>
      </c>
      <c r="B57" s="227" t="s">
        <v>177</v>
      </c>
      <c r="C57" s="164">
        <v>50400</v>
      </c>
      <c r="D57" s="164">
        <v>50400</v>
      </c>
      <c r="E57" s="164"/>
      <c r="F57" s="164">
        <v>50400</v>
      </c>
      <c r="G57" s="164"/>
      <c r="H57" s="164"/>
      <c r="I57" s="164"/>
      <c r="J57" s="164"/>
      <c r="K57" s="164"/>
      <c r="L57" s="164"/>
      <c r="M57" s="164"/>
      <c r="N57" s="164"/>
      <c r="O57" s="164"/>
    </row>
    <row r="58" s="146" customFormat="1" ht="18.75" customHeight="1" spans="1:15">
      <c r="A58" s="225" t="s">
        <v>178</v>
      </c>
      <c r="B58" s="225" t="s">
        <v>179</v>
      </c>
      <c r="C58" s="164">
        <v>847525.73</v>
      </c>
      <c r="D58" s="164">
        <v>847525.73</v>
      </c>
      <c r="E58" s="164">
        <v>847525.73</v>
      </c>
      <c r="F58" s="164"/>
      <c r="G58" s="164"/>
      <c r="H58" s="164"/>
      <c r="I58" s="164"/>
      <c r="J58" s="164"/>
      <c r="K58" s="164"/>
      <c r="L58" s="164"/>
      <c r="M58" s="164"/>
      <c r="N58" s="164"/>
      <c r="O58" s="164"/>
    </row>
    <row r="59" s="146" customFormat="1" ht="18.75" customHeight="1" spans="1:15">
      <c r="A59" s="226" t="s">
        <v>180</v>
      </c>
      <c r="B59" s="227" t="s">
        <v>181</v>
      </c>
      <c r="C59" s="164">
        <v>209193.26</v>
      </c>
      <c r="D59" s="164">
        <v>209193.26</v>
      </c>
      <c r="E59" s="164">
        <v>209193.26</v>
      </c>
      <c r="F59" s="164"/>
      <c r="G59" s="164"/>
      <c r="H59" s="164"/>
      <c r="I59" s="164"/>
      <c r="J59" s="164"/>
      <c r="K59" s="164"/>
      <c r="L59" s="164"/>
      <c r="M59" s="164"/>
      <c r="N59" s="164"/>
      <c r="O59" s="164"/>
    </row>
    <row r="60" s="146" customFormat="1" ht="18.75" customHeight="1" spans="1:15">
      <c r="A60" s="226" t="s">
        <v>182</v>
      </c>
      <c r="B60" s="227" t="s">
        <v>183</v>
      </c>
      <c r="C60" s="164">
        <v>304427.44</v>
      </c>
      <c r="D60" s="164">
        <v>304427.44</v>
      </c>
      <c r="E60" s="164">
        <v>304427.44</v>
      </c>
      <c r="F60" s="164"/>
      <c r="G60" s="164"/>
      <c r="H60" s="164"/>
      <c r="I60" s="164"/>
      <c r="J60" s="164"/>
      <c r="K60" s="164"/>
      <c r="L60" s="164"/>
      <c r="M60" s="164"/>
      <c r="N60" s="164"/>
      <c r="O60" s="164"/>
    </row>
    <row r="61" s="146" customFormat="1" ht="18.75" customHeight="1" spans="1:15">
      <c r="A61" s="226" t="s">
        <v>184</v>
      </c>
      <c r="B61" s="227" t="s">
        <v>185</v>
      </c>
      <c r="C61" s="164">
        <v>293672.84</v>
      </c>
      <c r="D61" s="164">
        <v>293672.84</v>
      </c>
      <c r="E61" s="164">
        <v>293672.84</v>
      </c>
      <c r="F61" s="164"/>
      <c r="G61" s="164"/>
      <c r="H61" s="164"/>
      <c r="I61" s="164"/>
      <c r="J61" s="164"/>
      <c r="K61" s="164"/>
      <c r="L61" s="164"/>
      <c r="M61" s="164"/>
      <c r="N61" s="164"/>
      <c r="O61" s="164"/>
    </row>
    <row r="62" s="146" customFormat="1" ht="18.75" customHeight="1" spans="1:15">
      <c r="A62" s="226" t="s">
        <v>186</v>
      </c>
      <c r="B62" s="227" t="s">
        <v>187</v>
      </c>
      <c r="C62" s="164">
        <v>40232.19</v>
      </c>
      <c r="D62" s="164">
        <v>40232.19</v>
      </c>
      <c r="E62" s="164">
        <v>40232.19</v>
      </c>
      <c r="F62" s="164"/>
      <c r="G62" s="164"/>
      <c r="H62" s="164"/>
      <c r="I62" s="164"/>
      <c r="J62" s="164"/>
      <c r="K62" s="164"/>
      <c r="L62" s="164"/>
      <c r="M62" s="164"/>
      <c r="N62" s="164"/>
      <c r="O62" s="164"/>
    </row>
    <row r="63" s="146" customFormat="1" ht="18.75" customHeight="1" spans="1:15">
      <c r="A63" s="184" t="s">
        <v>188</v>
      </c>
      <c r="B63" s="184" t="s">
        <v>189</v>
      </c>
      <c r="C63" s="164">
        <v>7200609.84</v>
      </c>
      <c r="D63" s="164">
        <v>7200609.84</v>
      </c>
      <c r="E63" s="164">
        <v>7050609.84</v>
      </c>
      <c r="F63" s="164">
        <v>150000</v>
      </c>
      <c r="G63" s="164"/>
      <c r="H63" s="164"/>
      <c r="I63" s="164"/>
      <c r="J63" s="164"/>
      <c r="K63" s="164"/>
      <c r="L63" s="164"/>
      <c r="M63" s="164"/>
      <c r="N63" s="164"/>
      <c r="O63" s="164"/>
    </row>
    <row r="64" s="146" customFormat="1" ht="18.75" customHeight="1" spans="1:15">
      <c r="A64" s="225" t="s">
        <v>190</v>
      </c>
      <c r="B64" s="225" t="s">
        <v>191</v>
      </c>
      <c r="C64" s="164">
        <v>7050609.84</v>
      </c>
      <c r="D64" s="164">
        <v>7050609.84</v>
      </c>
      <c r="E64" s="164">
        <v>7050609.84</v>
      </c>
      <c r="F64" s="164"/>
      <c r="G64" s="164"/>
      <c r="H64" s="164"/>
      <c r="I64" s="164"/>
      <c r="J64" s="164"/>
      <c r="K64" s="164"/>
      <c r="L64" s="164"/>
      <c r="M64" s="164"/>
      <c r="N64" s="164"/>
      <c r="O64" s="164"/>
    </row>
    <row r="65" s="146" customFormat="1" ht="18.75" customHeight="1" spans="1:15">
      <c r="A65" s="226" t="s">
        <v>192</v>
      </c>
      <c r="B65" s="227" t="s">
        <v>89</v>
      </c>
      <c r="C65" s="164">
        <v>719685.84</v>
      </c>
      <c r="D65" s="164">
        <v>719685.84</v>
      </c>
      <c r="E65" s="164">
        <v>719685.84</v>
      </c>
      <c r="F65" s="164"/>
      <c r="G65" s="164"/>
      <c r="H65" s="164"/>
      <c r="I65" s="164"/>
      <c r="J65" s="164"/>
      <c r="K65" s="164"/>
      <c r="L65" s="164"/>
      <c r="M65" s="164"/>
      <c r="N65" s="164"/>
      <c r="O65" s="164"/>
    </row>
    <row r="66" s="146" customFormat="1" ht="18.75" customHeight="1" spans="1:15">
      <c r="A66" s="226" t="s">
        <v>193</v>
      </c>
      <c r="B66" s="227" t="s">
        <v>194</v>
      </c>
      <c r="C66" s="164">
        <v>6330924</v>
      </c>
      <c r="D66" s="164">
        <v>6330924</v>
      </c>
      <c r="E66" s="164">
        <v>6330924</v>
      </c>
      <c r="F66" s="164"/>
      <c r="G66" s="164"/>
      <c r="H66" s="164"/>
      <c r="I66" s="164"/>
      <c r="J66" s="164"/>
      <c r="K66" s="164"/>
      <c r="L66" s="164"/>
      <c r="M66" s="164"/>
      <c r="N66" s="164"/>
      <c r="O66" s="164"/>
    </row>
    <row r="67" s="146" customFormat="1" ht="18.75" customHeight="1" spans="1:15">
      <c r="A67" s="225" t="s">
        <v>195</v>
      </c>
      <c r="B67" s="225" t="s">
        <v>196</v>
      </c>
      <c r="C67" s="164">
        <v>150000</v>
      </c>
      <c r="D67" s="164">
        <v>150000</v>
      </c>
      <c r="E67" s="164"/>
      <c r="F67" s="164">
        <v>150000</v>
      </c>
      <c r="G67" s="164"/>
      <c r="H67" s="164"/>
      <c r="I67" s="164"/>
      <c r="J67" s="164"/>
      <c r="K67" s="164"/>
      <c r="L67" s="164"/>
      <c r="M67" s="164"/>
      <c r="N67" s="164"/>
      <c r="O67" s="164"/>
    </row>
    <row r="68" s="146" customFormat="1" ht="18.75" customHeight="1" spans="1:15">
      <c r="A68" s="226" t="s">
        <v>197</v>
      </c>
      <c r="B68" s="227" t="s">
        <v>196</v>
      </c>
      <c r="C68" s="164">
        <v>150000</v>
      </c>
      <c r="D68" s="164">
        <v>150000</v>
      </c>
      <c r="E68" s="164"/>
      <c r="F68" s="164">
        <v>150000</v>
      </c>
      <c r="G68" s="164"/>
      <c r="H68" s="164"/>
      <c r="I68" s="164"/>
      <c r="J68" s="164"/>
      <c r="K68" s="164"/>
      <c r="L68" s="164"/>
      <c r="M68" s="164"/>
      <c r="N68" s="164"/>
      <c r="O68" s="164"/>
    </row>
    <row r="69" s="146" customFormat="1" ht="18.75" customHeight="1" spans="1:15">
      <c r="A69" s="184" t="s">
        <v>198</v>
      </c>
      <c r="B69" s="184" t="s">
        <v>199</v>
      </c>
      <c r="C69" s="164">
        <v>12453347.77</v>
      </c>
      <c r="D69" s="164">
        <v>12453347.77</v>
      </c>
      <c r="E69" s="164">
        <v>3407058.93</v>
      </c>
      <c r="F69" s="164">
        <v>9046288.84</v>
      </c>
      <c r="G69" s="164"/>
      <c r="H69" s="164"/>
      <c r="I69" s="164"/>
      <c r="J69" s="164"/>
      <c r="K69" s="164"/>
      <c r="L69" s="164"/>
      <c r="M69" s="164"/>
      <c r="N69" s="164"/>
      <c r="O69" s="164"/>
    </row>
    <row r="70" s="146" customFormat="1" ht="18.75" customHeight="1" spans="1:15">
      <c r="A70" s="225" t="s">
        <v>200</v>
      </c>
      <c r="B70" s="225" t="s">
        <v>201</v>
      </c>
      <c r="C70" s="164">
        <v>9756966.19</v>
      </c>
      <c r="D70" s="164">
        <v>9756966.19</v>
      </c>
      <c r="E70" s="164">
        <v>2210677.35</v>
      </c>
      <c r="F70" s="164">
        <v>7546288.84</v>
      </c>
      <c r="G70" s="164"/>
      <c r="H70" s="164"/>
      <c r="I70" s="164"/>
      <c r="J70" s="164"/>
      <c r="K70" s="164"/>
      <c r="L70" s="164"/>
      <c r="M70" s="164"/>
      <c r="N70" s="164"/>
      <c r="O70" s="164"/>
    </row>
    <row r="71" s="146" customFormat="1" ht="18.75" customHeight="1" spans="1:15">
      <c r="A71" s="226" t="s">
        <v>202</v>
      </c>
      <c r="B71" s="227" t="s">
        <v>102</v>
      </c>
      <c r="C71" s="164">
        <v>2210677.35</v>
      </c>
      <c r="D71" s="164">
        <v>2210677.35</v>
      </c>
      <c r="E71" s="164">
        <v>2210677.35</v>
      </c>
      <c r="F71" s="164"/>
      <c r="G71" s="164"/>
      <c r="H71" s="164"/>
      <c r="I71" s="164"/>
      <c r="J71" s="164"/>
      <c r="K71" s="164"/>
      <c r="L71" s="164"/>
      <c r="M71" s="164"/>
      <c r="N71" s="164"/>
      <c r="O71" s="164"/>
    </row>
    <row r="72" s="146" customFormat="1" ht="18.75" customHeight="1" spans="1:15">
      <c r="A72" s="226" t="s">
        <v>203</v>
      </c>
      <c r="B72" s="227" t="s">
        <v>204</v>
      </c>
      <c r="C72" s="164">
        <v>7246288.84</v>
      </c>
      <c r="D72" s="164">
        <v>7246288.84</v>
      </c>
      <c r="E72" s="164"/>
      <c r="F72" s="164">
        <v>7246288.84</v>
      </c>
      <c r="G72" s="164"/>
      <c r="H72" s="164"/>
      <c r="I72" s="164"/>
      <c r="J72" s="164"/>
      <c r="K72" s="164"/>
      <c r="L72" s="164"/>
      <c r="M72" s="164"/>
      <c r="N72" s="164"/>
      <c r="O72" s="164"/>
    </row>
    <row r="73" s="146" customFormat="1" ht="18.75" customHeight="1" spans="1:15">
      <c r="A73" s="226" t="s">
        <v>205</v>
      </c>
      <c r="B73" s="227" t="s">
        <v>206</v>
      </c>
      <c r="C73" s="164">
        <v>300000</v>
      </c>
      <c r="D73" s="164">
        <v>300000</v>
      </c>
      <c r="E73" s="164"/>
      <c r="F73" s="164">
        <v>300000</v>
      </c>
      <c r="G73" s="164"/>
      <c r="H73" s="164"/>
      <c r="I73" s="164"/>
      <c r="J73" s="164"/>
      <c r="K73" s="164"/>
      <c r="L73" s="164"/>
      <c r="M73" s="164"/>
      <c r="N73" s="164"/>
      <c r="O73" s="164"/>
    </row>
    <row r="74" s="146" customFormat="1" ht="18.75" customHeight="1" spans="1:15">
      <c r="A74" s="225" t="s">
        <v>207</v>
      </c>
      <c r="B74" s="225" t="s">
        <v>208</v>
      </c>
      <c r="C74" s="164">
        <v>955266.78</v>
      </c>
      <c r="D74" s="164">
        <v>955266.78</v>
      </c>
      <c r="E74" s="164">
        <v>955266.78</v>
      </c>
      <c r="F74" s="164"/>
      <c r="G74" s="164"/>
      <c r="H74" s="164"/>
      <c r="I74" s="164"/>
      <c r="J74" s="164"/>
      <c r="K74" s="164"/>
      <c r="L74" s="164"/>
      <c r="M74" s="164"/>
      <c r="N74" s="164"/>
      <c r="O74" s="164"/>
    </row>
    <row r="75" s="146" customFormat="1" ht="18.75" customHeight="1" spans="1:15">
      <c r="A75" s="226" t="s">
        <v>209</v>
      </c>
      <c r="B75" s="227" t="s">
        <v>210</v>
      </c>
      <c r="C75" s="164">
        <v>955266.78</v>
      </c>
      <c r="D75" s="164">
        <v>955266.78</v>
      </c>
      <c r="E75" s="164">
        <v>955266.78</v>
      </c>
      <c r="F75" s="164"/>
      <c r="G75" s="164"/>
      <c r="H75" s="164"/>
      <c r="I75" s="164"/>
      <c r="J75" s="164"/>
      <c r="K75" s="164"/>
      <c r="L75" s="164"/>
      <c r="M75" s="164"/>
      <c r="N75" s="164"/>
      <c r="O75" s="164"/>
    </row>
    <row r="76" s="146" customFormat="1" ht="18.75" customHeight="1" spans="1:15">
      <c r="A76" s="225" t="s">
        <v>211</v>
      </c>
      <c r="B76" s="225" t="s">
        <v>212</v>
      </c>
      <c r="C76" s="164">
        <v>241114.8</v>
      </c>
      <c r="D76" s="164">
        <v>241114.8</v>
      </c>
      <c r="E76" s="164">
        <v>241114.8</v>
      </c>
      <c r="F76" s="164"/>
      <c r="G76" s="164"/>
      <c r="H76" s="164"/>
      <c r="I76" s="164"/>
      <c r="J76" s="164"/>
      <c r="K76" s="164"/>
      <c r="L76" s="164"/>
      <c r="M76" s="164"/>
      <c r="N76" s="164"/>
      <c r="O76" s="164"/>
    </row>
    <row r="77" s="146" customFormat="1" ht="18.75" customHeight="1" spans="1:15">
      <c r="A77" s="226" t="s">
        <v>213</v>
      </c>
      <c r="B77" s="227" t="s">
        <v>214</v>
      </c>
      <c r="C77" s="164">
        <v>241114.8</v>
      </c>
      <c r="D77" s="164">
        <v>241114.8</v>
      </c>
      <c r="E77" s="164">
        <v>241114.8</v>
      </c>
      <c r="F77" s="164"/>
      <c r="G77" s="164"/>
      <c r="H77" s="164"/>
      <c r="I77" s="164"/>
      <c r="J77" s="164"/>
      <c r="K77" s="164"/>
      <c r="L77" s="164"/>
      <c r="M77" s="164"/>
      <c r="N77" s="164"/>
      <c r="O77" s="164"/>
    </row>
    <row r="78" s="146" customFormat="1" ht="18.75" customHeight="1" spans="1:15">
      <c r="A78" s="225" t="s">
        <v>215</v>
      </c>
      <c r="B78" s="225" t="s">
        <v>216</v>
      </c>
      <c r="C78" s="164">
        <v>1400000</v>
      </c>
      <c r="D78" s="164">
        <v>1400000</v>
      </c>
      <c r="E78" s="164"/>
      <c r="F78" s="164">
        <v>1400000</v>
      </c>
      <c r="G78" s="164"/>
      <c r="H78" s="164"/>
      <c r="I78" s="164"/>
      <c r="J78" s="164"/>
      <c r="K78" s="164"/>
      <c r="L78" s="164"/>
      <c r="M78" s="164"/>
      <c r="N78" s="164"/>
      <c r="O78" s="164"/>
    </row>
    <row r="79" s="146" customFormat="1" ht="18.75" customHeight="1" spans="1:15">
      <c r="A79" s="226" t="s">
        <v>217</v>
      </c>
      <c r="B79" s="227" t="s">
        <v>218</v>
      </c>
      <c r="C79" s="164">
        <v>1400000</v>
      </c>
      <c r="D79" s="164">
        <v>1400000</v>
      </c>
      <c r="E79" s="164"/>
      <c r="F79" s="164">
        <v>1400000</v>
      </c>
      <c r="G79" s="164"/>
      <c r="H79" s="164"/>
      <c r="I79" s="164"/>
      <c r="J79" s="164"/>
      <c r="K79" s="164"/>
      <c r="L79" s="164"/>
      <c r="M79" s="164"/>
      <c r="N79" s="164"/>
      <c r="O79" s="164"/>
    </row>
    <row r="80" s="146" customFormat="1" ht="18.75" customHeight="1" spans="1:15">
      <c r="A80" s="225" t="s">
        <v>219</v>
      </c>
      <c r="B80" s="225" t="s">
        <v>220</v>
      </c>
      <c r="C80" s="164">
        <v>80000</v>
      </c>
      <c r="D80" s="164">
        <v>80000</v>
      </c>
      <c r="E80" s="164"/>
      <c r="F80" s="164">
        <v>80000</v>
      </c>
      <c r="G80" s="164"/>
      <c r="H80" s="164"/>
      <c r="I80" s="164"/>
      <c r="J80" s="164"/>
      <c r="K80" s="164"/>
      <c r="L80" s="164"/>
      <c r="M80" s="164"/>
      <c r="N80" s="164"/>
      <c r="O80" s="164"/>
    </row>
    <row r="81" s="146" customFormat="1" ht="18.75" customHeight="1" spans="1:15">
      <c r="A81" s="226" t="s">
        <v>221</v>
      </c>
      <c r="B81" s="227" t="s">
        <v>222</v>
      </c>
      <c r="C81" s="164">
        <v>80000</v>
      </c>
      <c r="D81" s="164">
        <v>80000</v>
      </c>
      <c r="E81" s="164"/>
      <c r="F81" s="164">
        <v>80000</v>
      </c>
      <c r="G81" s="164"/>
      <c r="H81" s="164"/>
      <c r="I81" s="164"/>
      <c r="J81" s="164"/>
      <c r="K81" s="164"/>
      <c r="L81" s="164"/>
      <c r="M81" s="164"/>
      <c r="N81" s="164"/>
      <c r="O81" s="164"/>
    </row>
    <row r="82" s="146" customFormat="1" ht="18.75" customHeight="1" spans="1:15">
      <c r="A82" s="225" t="s">
        <v>223</v>
      </c>
      <c r="B82" s="225" t="s">
        <v>224</v>
      </c>
      <c r="C82" s="164">
        <v>20000</v>
      </c>
      <c r="D82" s="164">
        <v>20000</v>
      </c>
      <c r="E82" s="164"/>
      <c r="F82" s="164">
        <v>20000</v>
      </c>
      <c r="G82" s="164"/>
      <c r="H82" s="164"/>
      <c r="I82" s="164"/>
      <c r="J82" s="164"/>
      <c r="K82" s="164"/>
      <c r="L82" s="164"/>
      <c r="M82" s="164"/>
      <c r="N82" s="164"/>
      <c r="O82" s="164"/>
    </row>
    <row r="83" s="146" customFormat="1" ht="18.75" customHeight="1" spans="1:15">
      <c r="A83" s="226" t="s">
        <v>225</v>
      </c>
      <c r="B83" s="227" t="s">
        <v>226</v>
      </c>
      <c r="C83" s="164">
        <v>20000</v>
      </c>
      <c r="D83" s="164">
        <v>20000</v>
      </c>
      <c r="E83" s="164"/>
      <c r="F83" s="164">
        <v>20000</v>
      </c>
      <c r="G83" s="164"/>
      <c r="H83" s="164"/>
      <c r="I83" s="164"/>
      <c r="J83" s="164"/>
      <c r="K83" s="164"/>
      <c r="L83" s="164"/>
      <c r="M83" s="164"/>
      <c r="N83" s="164"/>
      <c r="O83" s="164"/>
    </row>
    <row r="84" s="146" customFormat="1" ht="18.75" customHeight="1" spans="1:15">
      <c r="A84" s="184" t="s">
        <v>227</v>
      </c>
      <c r="B84" s="184" t="s">
        <v>228</v>
      </c>
      <c r="C84" s="164">
        <v>868091.33</v>
      </c>
      <c r="D84" s="164">
        <v>868091.33</v>
      </c>
      <c r="E84" s="164">
        <v>868091.33</v>
      </c>
      <c r="F84" s="164"/>
      <c r="G84" s="164"/>
      <c r="H84" s="164"/>
      <c r="I84" s="164"/>
      <c r="J84" s="164"/>
      <c r="K84" s="164"/>
      <c r="L84" s="164"/>
      <c r="M84" s="164"/>
      <c r="N84" s="164"/>
      <c r="O84" s="164"/>
    </row>
    <row r="85" s="146" customFormat="1" ht="18.75" customHeight="1" spans="1:15">
      <c r="A85" s="225" t="s">
        <v>229</v>
      </c>
      <c r="B85" s="225" t="s">
        <v>230</v>
      </c>
      <c r="C85" s="164">
        <v>868091.33</v>
      </c>
      <c r="D85" s="164">
        <v>868091.33</v>
      </c>
      <c r="E85" s="164">
        <v>868091.33</v>
      </c>
      <c r="F85" s="164"/>
      <c r="G85" s="164"/>
      <c r="H85" s="164"/>
      <c r="I85" s="164"/>
      <c r="J85" s="164"/>
      <c r="K85" s="164"/>
      <c r="L85" s="164"/>
      <c r="M85" s="164"/>
      <c r="N85" s="164"/>
      <c r="O85" s="164"/>
    </row>
    <row r="86" s="146" customFormat="1" ht="18.75" customHeight="1" spans="1:15">
      <c r="A86" s="226" t="s">
        <v>231</v>
      </c>
      <c r="B86" s="227" t="s">
        <v>232</v>
      </c>
      <c r="C86" s="164">
        <v>868091.33</v>
      </c>
      <c r="D86" s="164">
        <v>868091.33</v>
      </c>
      <c r="E86" s="164">
        <v>868091.33</v>
      </c>
      <c r="F86" s="164"/>
      <c r="G86" s="164"/>
      <c r="H86" s="164"/>
      <c r="I86" s="164"/>
      <c r="J86" s="164"/>
      <c r="K86" s="164"/>
      <c r="L86" s="164"/>
      <c r="M86" s="164"/>
      <c r="N86" s="164"/>
      <c r="O86" s="164"/>
    </row>
    <row r="87" s="146" customFormat="1" ht="18.75" customHeight="1" spans="1:15">
      <c r="A87" s="184" t="s">
        <v>233</v>
      </c>
      <c r="B87" s="184" t="s">
        <v>234</v>
      </c>
      <c r="C87" s="164">
        <v>9145</v>
      </c>
      <c r="D87" s="164"/>
      <c r="E87" s="164"/>
      <c r="F87" s="164"/>
      <c r="G87" s="164"/>
      <c r="H87" s="164">
        <v>9145</v>
      </c>
      <c r="I87" s="164"/>
      <c r="J87" s="164"/>
      <c r="K87" s="164"/>
      <c r="L87" s="164"/>
      <c r="M87" s="164"/>
      <c r="N87" s="164"/>
      <c r="O87" s="164"/>
    </row>
    <row r="88" s="146" customFormat="1" ht="18.75" customHeight="1" spans="1:15">
      <c r="A88" s="225" t="s">
        <v>235</v>
      </c>
      <c r="B88" s="225" t="s">
        <v>236</v>
      </c>
      <c r="C88" s="164">
        <v>9145</v>
      </c>
      <c r="D88" s="164"/>
      <c r="E88" s="164"/>
      <c r="F88" s="164"/>
      <c r="G88" s="164"/>
      <c r="H88" s="164">
        <v>9145</v>
      </c>
      <c r="I88" s="164"/>
      <c r="J88" s="164"/>
      <c r="K88" s="164"/>
      <c r="L88" s="164"/>
      <c r="M88" s="164"/>
      <c r="N88" s="164"/>
      <c r="O88" s="164"/>
    </row>
    <row r="89" s="146" customFormat="1" ht="18.75" customHeight="1" spans="1:15">
      <c r="A89" s="226" t="s">
        <v>237</v>
      </c>
      <c r="B89" s="227" t="s">
        <v>238</v>
      </c>
      <c r="C89" s="164">
        <v>9145</v>
      </c>
      <c r="D89" s="164"/>
      <c r="E89" s="164"/>
      <c r="F89" s="164"/>
      <c r="G89" s="164"/>
      <c r="H89" s="164">
        <v>9145</v>
      </c>
      <c r="I89" s="164"/>
      <c r="J89" s="164"/>
      <c r="K89" s="164"/>
      <c r="L89" s="164"/>
      <c r="M89" s="164"/>
      <c r="N89" s="164"/>
      <c r="O89" s="164"/>
    </row>
    <row r="90" s="146" customFormat="1" ht="18.75" customHeight="1" spans="1:15">
      <c r="A90" s="184" t="s">
        <v>239</v>
      </c>
      <c r="B90" s="184" t="s">
        <v>240</v>
      </c>
      <c r="C90" s="164">
        <v>50000</v>
      </c>
      <c r="D90" s="164">
        <v>50000</v>
      </c>
      <c r="E90" s="164"/>
      <c r="F90" s="164">
        <v>50000</v>
      </c>
      <c r="G90" s="164"/>
      <c r="H90" s="164"/>
      <c r="I90" s="164"/>
      <c r="J90" s="164"/>
      <c r="K90" s="164"/>
      <c r="L90" s="164"/>
      <c r="M90" s="164"/>
      <c r="N90" s="164"/>
      <c r="O90" s="164"/>
    </row>
    <row r="91" s="146" customFormat="1" ht="18.75" customHeight="1" spans="1:15">
      <c r="A91" s="225" t="s">
        <v>241</v>
      </c>
      <c r="B91" s="225" t="s">
        <v>242</v>
      </c>
      <c r="C91" s="164">
        <v>50000</v>
      </c>
      <c r="D91" s="164">
        <v>50000</v>
      </c>
      <c r="E91" s="164"/>
      <c r="F91" s="164">
        <v>50000</v>
      </c>
      <c r="G91" s="164"/>
      <c r="H91" s="164"/>
      <c r="I91" s="164"/>
      <c r="J91" s="164"/>
      <c r="K91" s="164"/>
      <c r="L91" s="164"/>
      <c r="M91" s="164"/>
      <c r="N91" s="164"/>
      <c r="O91" s="164"/>
    </row>
    <row r="92" s="146" customFormat="1" ht="18.75" customHeight="1" spans="1:15">
      <c r="A92" s="226" t="s">
        <v>243</v>
      </c>
      <c r="B92" s="227" t="s">
        <v>244</v>
      </c>
      <c r="C92" s="164">
        <v>20000</v>
      </c>
      <c r="D92" s="164">
        <v>20000</v>
      </c>
      <c r="E92" s="164"/>
      <c r="F92" s="164">
        <v>20000</v>
      </c>
      <c r="G92" s="164"/>
      <c r="H92" s="164"/>
      <c r="I92" s="164"/>
      <c r="J92" s="164"/>
      <c r="K92" s="164"/>
      <c r="L92" s="164"/>
      <c r="M92" s="164"/>
      <c r="N92" s="164"/>
      <c r="O92" s="164"/>
    </row>
    <row r="93" s="146" customFormat="1" ht="18.75" customHeight="1" spans="1:15">
      <c r="A93" s="226" t="s">
        <v>245</v>
      </c>
      <c r="B93" s="227" t="s">
        <v>246</v>
      </c>
      <c r="C93" s="164">
        <v>30000</v>
      </c>
      <c r="D93" s="164">
        <v>30000</v>
      </c>
      <c r="E93" s="164"/>
      <c r="F93" s="164">
        <v>30000</v>
      </c>
      <c r="G93" s="164"/>
      <c r="H93" s="164"/>
      <c r="I93" s="164"/>
      <c r="J93" s="164"/>
      <c r="K93" s="164"/>
      <c r="L93" s="164"/>
      <c r="M93" s="164"/>
      <c r="N93" s="164"/>
      <c r="O93" s="164"/>
    </row>
    <row r="94" s="146" customFormat="1" ht="18.75" customHeight="1" spans="1:15">
      <c r="A94" s="184" t="s">
        <v>247</v>
      </c>
      <c r="B94" s="184" t="s">
        <v>83</v>
      </c>
      <c r="C94" s="164">
        <v>500000</v>
      </c>
      <c r="D94" s="164"/>
      <c r="E94" s="164"/>
      <c r="F94" s="164"/>
      <c r="G94" s="164"/>
      <c r="H94" s="164"/>
      <c r="I94" s="164"/>
      <c r="J94" s="164">
        <v>500000</v>
      </c>
      <c r="K94" s="164"/>
      <c r="L94" s="164"/>
      <c r="M94" s="164"/>
      <c r="N94" s="164"/>
      <c r="O94" s="164">
        <v>500000</v>
      </c>
    </row>
    <row r="95" s="146" customFormat="1" ht="18.75" customHeight="1" spans="1:15">
      <c r="A95" s="225" t="s">
        <v>248</v>
      </c>
      <c r="B95" s="225" t="s">
        <v>83</v>
      </c>
      <c r="C95" s="164">
        <v>500000</v>
      </c>
      <c r="D95" s="164"/>
      <c r="E95" s="164"/>
      <c r="F95" s="164"/>
      <c r="G95" s="164"/>
      <c r="H95" s="164"/>
      <c r="I95" s="164"/>
      <c r="J95" s="164">
        <v>500000</v>
      </c>
      <c r="K95" s="164"/>
      <c r="L95" s="164"/>
      <c r="M95" s="164"/>
      <c r="N95" s="164"/>
      <c r="O95" s="164">
        <v>500000</v>
      </c>
    </row>
    <row r="96" s="146" customFormat="1" ht="18.75" customHeight="1" spans="1:15">
      <c r="A96" s="226" t="s">
        <v>249</v>
      </c>
      <c r="B96" s="227" t="s">
        <v>83</v>
      </c>
      <c r="C96" s="164">
        <v>500000</v>
      </c>
      <c r="D96" s="164"/>
      <c r="E96" s="164"/>
      <c r="F96" s="164"/>
      <c r="G96" s="164"/>
      <c r="H96" s="164"/>
      <c r="I96" s="164"/>
      <c r="J96" s="164">
        <v>500000</v>
      </c>
      <c r="K96" s="164"/>
      <c r="L96" s="164"/>
      <c r="M96" s="164"/>
      <c r="N96" s="164"/>
      <c r="O96" s="164">
        <v>500000</v>
      </c>
    </row>
    <row r="97" s="146" customFormat="1" ht="18.75" customHeight="1" spans="1:15">
      <c r="A97" s="189" t="s">
        <v>250</v>
      </c>
      <c r="B97" s="190" t="s">
        <v>250</v>
      </c>
      <c r="C97" s="164">
        <v>31142264.28</v>
      </c>
      <c r="D97" s="164">
        <v>30633119.28</v>
      </c>
      <c r="E97" s="164">
        <v>20078362.44</v>
      </c>
      <c r="F97" s="164">
        <v>10554756.84</v>
      </c>
      <c r="G97" s="164"/>
      <c r="H97" s="164">
        <v>9145</v>
      </c>
      <c r="I97" s="164"/>
      <c r="J97" s="164">
        <v>500000</v>
      </c>
      <c r="K97" s="164"/>
      <c r="L97" s="164"/>
      <c r="M97" s="164"/>
      <c r="N97" s="164"/>
      <c r="O97" s="164">
        <v>500000</v>
      </c>
    </row>
  </sheetData>
  <mergeCells count="11">
    <mergeCell ref="A2:O2"/>
    <mergeCell ref="A3:L3"/>
    <mergeCell ref="D4:F4"/>
    <mergeCell ref="J4:O4"/>
    <mergeCell ref="A97:B97"/>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7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D20" sqref="D2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1:4">
      <c r="A1" s="168"/>
      <c r="B1" s="168"/>
      <c r="C1" s="168"/>
      <c r="D1" s="169" t="s">
        <v>251</v>
      </c>
    </row>
    <row r="2" ht="36" customHeight="1" spans="1:4">
      <c r="A2" s="5" t="str">
        <f>"2025"&amp;"年部门财政拨款收支预算总表"</f>
        <v>2025年部门财政拨款收支预算总表</v>
      </c>
      <c r="B2" s="170"/>
      <c r="C2" s="170"/>
      <c r="D2" s="170"/>
    </row>
    <row r="3" ht="18.75" customHeight="1" spans="1:4">
      <c r="A3" s="7" t="str">
        <f>"单位名称："&amp;"临沧市临翔区博尚镇人民政府"</f>
        <v>单位名称：临沧市临翔区博尚镇人民政府</v>
      </c>
      <c r="B3" s="171"/>
      <c r="C3" s="171"/>
      <c r="D3" s="37" t="s">
        <v>1</v>
      </c>
    </row>
    <row r="4" ht="18.75" customHeight="1" spans="1:4">
      <c r="A4" s="12" t="s">
        <v>2</v>
      </c>
      <c r="B4" s="14"/>
      <c r="C4" s="12" t="s">
        <v>3</v>
      </c>
      <c r="D4" s="14"/>
    </row>
    <row r="5" ht="18.75" customHeight="1" spans="1:4">
      <c r="A5" s="28" t="s">
        <v>4</v>
      </c>
      <c r="B5" s="98" t="str">
        <f>"2025"&amp;"年预算数"</f>
        <v>2025年预算数</v>
      </c>
      <c r="C5" s="28" t="s">
        <v>252</v>
      </c>
      <c r="D5" s="98" t="str">
        <f>"2025"&amp;"年预算数"</f>
        <v>2025年预算数</v>
      </c>
    </row>
    <row r="6" ht="18.75" customHeight="1" spans="1:4">
      <c r="A6" s="30"/>
      <c r="B6" s="18"/>
      <c r="C6" s="30"/>
      <c r="D6" s="18"/>
    </row>
    <row r="7" ht="18.75" customHeight="1" spans="1:4">
      <c r="A7" s="172" t="s">
        <v>253</v>
      </c>
      <c r="B7" s="24">
        <v>30080403.44</v>
      </c>
      <c r="C7" s="22" t="s">
        <v>254</v>
      </c>
      <c r="D7" s="24">
        <v>30642264.28</v>
      </c>
    </row>
    <row r="8" ht="18.75" customHeight="1" spans="1:4">
      <c r="A8" s="173" t="s">
        <v>255</v>
      </c>
      <c r="B8" s="24">
        <v>30071258.44</v>
      </c>
      <c r="C8" s="22" t="s">
        <v>256</v>
      </c>
      <c r="D8" s="24">
        <v>4784937.82</v>
      </c>
    </row>
    <row r="9" ht="18.75" customHeight="1" spans="1:4">
      <c r="A9" s="173" t="s">
        <v>257</v>
      </c>
      <c r="B9" s="24"/>
      <c r="C9" s="22" t="s">
        <v>258</v>
      </c>
      <c r="D9" s="24"/>
    </row>
    <row r="10" ht="18.75" customHeight="1" spans="1:4">
      <c r="A10" s="173" t="s">
        <v>259</v>
      </c>
      <c r="B10" s="24">
        <v>9145</v>
      </c>
      <c r="C10" s="22" t="s">
        <v>260</v>
      </c>
      <c r="D10" s="24">
        <v>5000</v>
      </c>
    </row>
    <row r="11" ht="18.75" customHeight="1" spans="1:4">
      <c r="A11" s="173" t="s">
        <v>261</v>
      </c>
      <c r="B11" s="24">
        <v>561860.84</v>
      </c>
      <c r="C11" s="22" t="s">
        <v>262</v>
      </c>
      <c r="D11" s="24"/>
    </row>
    <row r="12" ht="18.75" customHeight="1" spans="1:4">
      <c r="A12" s="173" t="s">
        <v>255</v>
      </c>
      <c r="B12" s="24">
        <v>561860.84</v>
      </c>
      <c r="C12" s="22" t="s">
        <v>263</v>
      </c>
      <c r="D12" s="24"/>
    </row>
    <row r="13" ht="18.75" customHeight="1" spans="1:4">
      <c r="A13" s="173" t="s">
        <v>257</v>
      </c>
      <c r="B13" s="24"/>
      <c r="C13" s="22" t="s">
        <v>264</v>
      </c>
      <c r="D13" s="24">
        <v>15000</v>
      </c>
    </row>
    <row r="14" ht="18.75" customHeight="1" spans="1:4">
      <c r="A14" s="173" t="s">
        <v>259</v>
      </c>
      <c r="B14" s="24"/>
      <c r="C14" s="22" t="s">
        <v>265</v>
      </c>
      <c r="D14" s="24">
        <v>511770.78</v>
      </c>
    </row>
    <row r="15" ht="18.75" customHeight="1" spans="1:4">
      <c r="A15" s="174"/>
      <c r="B15" s="24"/>
      <c r="C15" s="175" t="s">
        <v>266</v>
      </c>
      <c r="D15" s="24">
        <v>3846436.01</v>
      </c>
    </row>
    <row r="16" ht="18.75" customHeight="1" spans="1:4">
      <c r="A16" s="176"/>
      <c r="B16" s="24"/>
      <c r="C16" s="175" t="s">
        <v>267</v>
      </c>
      <c r="D16" s="24">
        <v>897925.73</v>
      </c>
    </row>
    <row r="17" ht="18.75" customHeight="1" spans="1:4">
      <c r="A17" s="177"/>
      <c r="B17" s="24"/>
      <c r="C17" s="175" t="s">
        <v>268</v>
      </c>
      <c r="D17" s="24"/>
    </row>
    <row r="18" ht="18.75" customHeight="1" spans="1:4">
      <c r="A18" s="177"/>
      <c r="B18" s="24"/>
      <c r="C18" s="175" t="s">
        <v>269</v>
      </c>
      <c r="D18" s="24">
        <v>7200609.84</v>
      </c>
    </row>
    <row r="19" ht="18.75" customHeight="1" spans="1:4">
      <c r="A19" s="177"/>
      <c r="B19" s="24"/>
      <c r="C19" s="175" t="s">
        <v>270</v>
      </c>
      <c r="D19" s="24">
        <v>12453347.77</v>
      </c>
    </row>
    <row r="20" ht="18.75" customHeight="1" spans="1:4">
      <c r="A20" s="177"/>
      <c r="B20" s="24"/>
      <c r="C20" s="175" t="s">
        <v>271</v>
      </c>
      <c r="D20" s="24"/>
    </row>
    <row r="21" ht="18.75" customHeight="1" spans="1:4">
      <c r="A21" s="177"/>
      <c r="B21" s="24"/>
      <c r="C21" s="175" t="s">
        <v>272</v>
      </c>
      <c r="D21" s="24"/>
    </row>
    <row r="22" ht="18.75" customHeight="1" spans="1:4">
      <c r="A22" s="177"/>
      <c r="B22" s="24"/>
      <c r="C22" s="175" t="s">
        <v>273</v>
      </c>
      <c r="D22" s="24"/>
    </row>
    <row r="23" ht="18.75" customHeight="1" spans="1:4">
      <c r="A23" s="177"/>
      <c r="B23" s="24"/>
      <c r="C23" s="175" t="s">
        <v>274</v>
      </c>
      <c r="D23" s="24"/>
    </row>
    <row r="24" ht="18.75" customHeight="1" spans="1:4">
      <c r="A24" s="177"/>
      <c r="B24" s="24"/>
      <c r="C24" s="175" t="s">
        <v>275</v>
      </c>
      <c r="D24" s="24"/>
    </row>
    <row r="25" ht="18.75" customHeight="1" spans="1:4">
      <c r="A25" s="177"/>
      <c r="B25" s="24"/>
      <c r="C25" s="175" t="s">
        <v>276</v>
      </c>
      <c r="D25" s="24"/>
    </row>
    <row r="26" ht="18.75" customHeight="1" spans="1:4">
      <c r="A26" s="177"/>
      <c r="B26" s="24"/>
      <c r="C26" s="175" t="s">
        <v>277</v>
      </c>
      <c r="D26" s="24">
        <v>868091.33</v>
      </c>
    </row>
    <row r="27" ht="18.75" customHeight="1" spans="1:4">
      <c r="A27" s="174"/>
      <c r="B27" s="24"/>
      <c r="C27" s="175" t="s">
        <v>278</v>
      </c>
      <c r="D27" s="24"/>
    </row>
    <row r="28" ht="18.75" customHeight="1" spans="1:4">
      <c r="A28" s="176"/>
      <c r="B28" s="24"/>
      <c r="C28" s="175" t="s">
        <v>279</v>
      </c>
      <c r="D28" s="24">
        <v>9145</v>
      </c>
    </row>
    <row r="29" ht="18.75" customHeight="1" spans="1:4">
      <c r="A29" s="177"/>
      <c r="B29" s="24"/>
      <c r="C29" s="175" t="s">
        <v>280</v>
      </c>
      <c r="D29" s="24">
        <v>50000</v>
      </c>
    </row>
    <row r="30" ht="18.75" customHeight="1" spans="1:4">
      <c r="A30" s="177"/>
      <c r="B30" s="24"/>
      <c r="C30" s="175" t="s">
        <v>281</v>
      </c>
      <c r="D30" s="24"/>
    </row>
    <row r="31" ht="18.75" customHeight="1" spans="1:4">
      <c r="A31" s="177"/>
      <c r="B31" s="24"/>
      <c r="C31" s="175" t="s">
        <v>282</v>
      </c>
      <c r="D31" s="24"/>
    </row>
    <row r="32" ht="18.75" customHeight="1" spans="1:4">
      <c r="A32" s="177"/>
      <c r="B32" s="24"/>
      <c r="C32" s="175" t="s">
        <v>283</v>
      </c>
      <c r="D32" s="24"/>
    </row>
    <row r="33" ht="18.75" customHeight="1" spans="1:4">
      <c r="A33" s="177"/>
      <c r="B33" s="24"/>
      <c r="C33" s="175" t="s">
        <v>284</v>
      </c>
      <c r="D33" s="24"/>
    </row>
    <row r="34" ht="18.75" customHeight="1" spans="1:4">
      <c r="A34" s="174"/>
      <c r="B34" s="24"/>
      <c r="C34" s="175" t="s">
        <v>285</v>
      </c>
      <c r="D34" s="24"/>
    </row>
    <row r="35" ht="18.75" customHeight="1" spans="1:4">
      <c r="A35" s="174"/>
      <c r="B35" s="24"/>
      <c r="C35" s="132" t="s">
        <v>286</v>
      </c>
      <c r="D35" s="24"/>
    </row>
    <row r="36" ht="18.75" customHeight="1" spans="1:4">
      <c r="A36" s="176" t="s">
        <v>287</v>
      </c>
      <c r="B36" s="178">
        <v>30642264.28</v>
      </c>
      <c r="C36" s="174" t="s">
        <v>52</v>
      </c>
      <c r="D36" s="178">
        <v>30642264.28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1"/>
  <sheetViews>
    <sheetView showZeros="0" workbookViewId="0">
      <selection activeCell="D26" sqref="D26"/>
    </sheetView>
  </sheetViews>
  <sheetFormatPr defaultColWidth="9.14285714285714" defaultRowHeight="14.25" customHeight="1" outlineLevelCol="6"/>
  <cols>
    <col min="1" max="1" width="20.1428571428571" customWidth="1"/>
    <col min="2" max="2" width="34.4285714285714" customWidth="1"/>
    <col min="3" max="3" width="24.2857142857143" customWidth="1"/>
    <col min="4" max="4" width="20.4190476190476" customWidth="1"/>
    <col min="5" max="7" width="24.2857142857143" customWidth="1"/>
  </cols>
  <sheetData>
    <row r="1" customHeight="1" spans="1:7">
      <c r="A1" s="147"/>
      <c r="B1" s="147"/>
      <c r="C1" s="147"/>
      <c r="D1" s="40"/>
      <c r="E1" s="147"/>
      <c r="F1" s="52"/>
      <c r="G1" s="37" t="s">
        <v>288</v>
      </c>
    </row>
    <row r="2" ht="39" customHeight="1" spans="1:7">
      <c r="A2" s="5" t="str">
        <f>"2025"&amp;"年一般公共预算支出预算表（按功能科目分类）"</f>
        <v>2025年一般公共预算支出预算表（按功能科目分类）</v>
      </c>
      <c r="B2" s="97"/>
      <c r="C2" s="97"/>
      <c r="D2" s="97"/>
      <c r="E2" s="97"/>
      <c r="F2" s="97"/>
      <c r="G2" s="97"/>
    </row>
    <row r="3" ht="18.75" customHeight="1" spans="1:7">
      <c r="A3" s="7" t="str">
        <f>"单位名称："&amp;"临沧市临翔区博尚镇人民政府"</f>
        <v>单位名称：临沧市临翔区博尚镇人民政府</v>
      </c>
      <c r="B3" s="148"/>
      <c r="C3" s="40"/>
      <c r="D3" s="40"/>
      <c r="E3" s="40"/>
      <c r="F3" s="52"/>
      <c r="G3" s="37" t="s">
        <v>1</v>
      </c>
    </row>
    <row r="4" s="146" customFormat="1" ht="18.75" customHeight="1" spans="1:7">
      <c r="A4" s="149" t="s">
        <v>289</v>
      </c>
      <c r="B4" s="150"/>
      <c r="C4" s="151" t="s">
        <v>56</v>
      </c>
      <c r="D4" s="152" t="s">
        <v>75</v>
      </c>
      <c r="E4" s="153"/>
      <c r="F4" s="154"/>
      <c r="G4" s="155" t="s">
        <v>76</v>
      </c>
    </row>
    <row r="5" s="146" customFormat="1" ht="18.75" customHeight="1" spans="1:7">
      <c r="A5" s="156" t="s">
        <v>73</v>
      </c>
      <c r="B5" s="156" t="s">
        <v>74</v>
      </c>
      <c r="C5" s="157"/>
      <c r="D5" s="158" t="s">
        <v>58</v>
      </c>
      <c r="E5" s="158" t="s">
        <v>290</v>
      </c>
      <c r="F5" s="158" t="s">
        <v>291</v>
      </c>
      <c r="G5" s="159"/>
    </row>
    <row r="6" s="146" customFormat="1" ht="18.75" customHeight="1" spans="1:7">
      <c r="A6" s="160" t="s">
        <v>292</v>
      </c>
      <c r="B6" s="160" t="s">
        <v>293</v>
      </c>
      <c r="C6" s="160" t="s">
        <v>294</v>
      </c>
      <c r="D6" s="161">
        <v>4</v>
      </c>
      <c r="E6" s="162" t="s">
        <v>295</v>
      </c>
      <c r="F6" s="162" t="s">
        <v>296</v>
      </c>
      <c r="G6" s="160" t="s">
        <v>297</v>
      </c>
    </row>
    <row r="7" s="146" customFormat="1" ht="18.75" customHeight="1" spans="1:7">
      <c r="A7" s="163" t="s">
        <v>84</v>
      </c>
      <c r="B7" s="163" t="s">
        <v>85</v>
      </c>
      <c r="C7" s="164">
        <v>4784937.82</v>
      </c>
      <c r="D7" s="164">
        <v>4349997.82</v>
      </c>
      <c r="E7" s="164">
        <v>3721039</v>
      </c>
      <c r="F7" s="164">
        <v>628958.82</v>
      </c>
      <c r="G7" s="164">
        <v>434940</v>
      </c>
    </row>
    <row r="8" s="146" customFormat="1" ht="18.75" customHeight="1" spans="1:7">
      <c r="A8" s="165" t="s">
        <v>86</v>
      </c>
      <c r="B8" s="165" t="s">
        <v>87</v>
      </c>
      <c r="C8" s="164">
        <v>330974.34</v>
      </c>
      <c r="D8" s="164">
        <v>147974.34</v>
      </c>
      <c r="E8" s="164">
        <v>131451</v>
      </c>
      <c r="F8" s="164">
        <v>16523.34</v>
      </c>
      <c r="G8" s="164">
        <v>183000</v>
      </c>
    </row>
    <row r="9" s="146" customFormat="1" ht="18.75" customHeight="1" spans="1:7">
      <c r="A9" s="166" t="s">
        <v>88</v>
      </c>
      <c r="B9" s="166" t="s">
        <v>89</v>
      </c>
      <c r="C9" s="164">
        <v>147974.34</v>
      </c>
      <c r="D9" s="164">
        <v>147974.34</v>
      </c>
      <c r="E9" s="164">
        <v>131451</v>
      </c>
      <c r="F9" s="164">
        <v>16523.34</v>
      </c>
      <c r="G9" s="164"/>
    </row>
    <row r="10" s="146" customFormat="1" ht="18.75" customHeight="1" spans="1:7">
      <c r="A10" s="166" t="s">
        <v>90</v>
      </c>
      <c r="B10" s="166" t="s">
        <v>91</v>
      </c>
      <c r="C10" s="164">
        <v>80000</v>
      </c>
      <c r="D10" s="164"/>
      <c r="E10" s="164"/>
      <c r="F10" s="164"/>
      <c r="G10" s="164">
        <v>80000</v>
      </c>
    </row>
    <row r="11" s="146" customFormat="1" ht="18.75" customHeight="1" spans="1:7">
      <c r="A11" s="166" t="s">
        <v>92</v>
      </c>
      <c r="B11" s="166" t="s">
        <v>93</v>
      </c>
      <c r="C11" s="164">
        <v>30000</v>
      </c>
      <c r="D11" s="164"/>
      <c r="E11" s="164"/>
      <c r="F11" s="164"/>
      <c r="G11" s="164">
        <v>30000</v>
      </c>
    </row>
    <row r="12" s="146" customFormat="1" ht="18.75" customHeight="1" spans="1:7">
      <c r="A12" s="166" t="s">
        <v>94</v>
      </c>
      <c r="B12" s="166" t="s">
        <v>95</v>
      </c>
      <c r="C12" s="164">
        <v>73000</v>
      </c>
      <c r="D12" s="164"/>
      <c r="E12" s="164"/>
      <c r="F12" s="164"/>
      <c r="G12" s="164">
        <v>73000</v>
      </c>
    </row>
    <row r="13" s="146" customFormat="1" ht="18.75" customHeight="1" spans="1:7">
      <c r="A13" s="165" t="s">
        <v>96</v>
      </c>
      <c r="B13" s="165" t="s">
        <v>97</v>
      </c>
      <c r="C13" s="164">
        <v>2781024.04</v>
      </c>
      <c r="D13" s="164">
        <v>2781024.04</v>
      </c>
      <c r="E13" s="164">
        <v>2339878</v>
      </c>
      <c r="F13" s="164">
        <v>441146.04</v>
      </c>
      <c r="G13" s="164"/>
    </row>
    <row r="14" s="146" customFormat="1" ht="18.75" customHeight="1" spans="1:7">
      <c r="A14" s="166" t="s">
        <v>98</v>
      </c>
      <c r="B14" s="166" t="s">
        <v>89</v>
      </c>
      <c r="C14" s="164">
        <v>2781024.04</v>
      </c>
      <c r="D14" s="164">
        <v>2781024.04</v>
      </c>
      <c r="E14" s="164">
        <v>2339878</v>
      </c>
      <c r="F14" s="164">
        <v>441146.04</v>
      </c>
      <c r="G14" s="164"/>
    </row>
    <row r="15" s="146" customFormat="1" ht="18.75" customHeight="1" spans="1:7">
      <c r="A15" s="165" t="s">
        <v>99</v>
      </c>
      <c r="B15" s="165" t="s">
        <v>100</v>
      </c>
      <c r="C15" s="164">
        <v>199146</v>
      </c>
      <c r="D15" s="164">
        <v>199146</v>
      </c>
      <c r="E15" s="164">
        <v>185256</v>
      </c>
      <c r="F15" s="164">
        <v>13890</v>
      </c>
      <c r="G15" s="164"/>
    </row>
    <row r="16" s="146" customFormat="1" ht="18.75" customHeight="1" spans="1:7">
      <c r="A16" s="166" t="s">
        <v>101</v>
      </c>
      <c r="B16" s="166" t="s">
        <v>102</v>
      </c>
      <c r="C16" s="164">
        <v>199146</v>
      </c>
      <c r="D16" s="164">
        <v>199146</v>
      </c>
      <c r="E16" s="164">
        <v>185256</v>
      </c>
      <c r="F16" s="164">
        <v>13890</v>
      </c>
      <c r="G16" s="164"/>
    </row>
    <row r="17" s="146" customFormat="1" ht="18.75" customHeight="1" spans="1:7">
      <c r="A17" s="165" t="s">
        <v>103</v>
      </c>
      <c r="B17" s="165" t="s">
        <v>104</v>
      </c>
      <c r="C17" s="164">
        <v>386667.42</v>
      </c>
      <c r="D17" s="164">
        <v>386667.42</v>
      </c>
      <c r="E17" s="164">
        <v>327555</v>
      </c>
      <c r="F17" s="164">
        <v>59112.42</v>
      </c>
      <c r="G17" s="164"/>
    </row>
    <row r="18" s="146" customFormat="1" ht="18.75" customHeight="1" spans="1:7">
      <c r="A18" s="166" t="s">
        <v>105</v>
      </c>
      <c r="B18" s="166" t="s">
        <v>89</v>
      </c>
      <c r="C18" s="164">
        <v>386667.42</v>
      </c>
      <c r="D18" s="164">
        <v>386667.42</v>
      </c>
      <c r="E18" s="164">
        <v>327555</v>
      </c>
      <c r="F18" s="164">
        <v>59112.42</v>
      </c>
      <c r="G18" s="164"/>
    </row>
    <row r="19" s="146" customFormat="1" ht="18.75" customHeight="1" spans="1:7">
      <c r="A19" s="165" t="s">
        <v>106</v>
      </c>
      <c r="B19" s="165" t="s">
        <v>107</v>
      </c>
      <c r="C19" s="164">
        <v>835186.02</v>
      </c>
      <c r="D19" s="164">
        <v>835186.02</v>
      </c>
      <c r="E19" s="164">
        <v>736899</v>
      </c>
      <c r="F19" s="164">
        <v>98287.02</v>
      </c>
      <c r="G19" s="164"/>
    </row>
    <row r="20" s="146" customFormat="1" ht="18.75" customHeight="1" spans="1:7">
      <c r="A20" s="166" t="s">
        <v>108</v>
      </c>
      <c r="B20" s="166" t="s">
        <v>89</v>
      </c>
      <c r="C20" s="164">
        <v>835186.02</v>
      </c>
      <c r="D20" s="164">
        <v>835186.02</v>
      </c>
      <c r="E20" s="164">
        <v>736899</v>
      </c>
      <c r="F20" s="164">
        <v>98287.02</v>
      </c>
      <c r="G20" s="164"/>
    </row>
    <row r="21" s="146" customFormat="1" ht="18.75" customHeight="1" spans="1:7">
      <c r="A21" s="165" t="s">
        <v>109</v>
      </c>
      <c r="B21" s="165" t="s">
        <v>110</v>
      </c>
      <c r="C21" s="164">
        <v>181940</v>
      </c>
      <c r="D21" s="164"/>
      <c r="E21" s="164"/>
      <c r="F21" s="164"/>
      <c r="G21" s="164">
        <v>181940</v>
      </c>
    </row>
    <row r="22" s="146" customFormat="1" ht="18.75" customHeight="1" spans="1:7">
      <c r="A22" s="166" t="s">
        <v>111</v>
      </c>
      <c r="B22" s="166" t="s">
        <v>112</v>
      </c>
      <c r="C22" s="164">
        <v>181940</v>
      </c>
      <c r="D22" s="164"/>
      <c r="E22" s="164"/>
      <c r="F22" s="164"/>
      <c r="G22" s="164">
        <v>181940</v>
      </c>
    </row>
    <row r="23" s="146" customFormat="1" ht="18.75" customHeight="1" spans="1:7">
      <c r="A23" s="165" t="s">
        <v>113</v>
      </c>
      <c r="B23" s="165" t="s">
        <v>114</v>
      </c>
      <c r="C23" s="164">
        <v>70000</v>
      </c>
      <c r="D23" s="164"/>
      <c r="E23" s="164"/>
      <c r="F23" s="164"/>
      <c r="G23" s="164">
        <v>70000</v>
      </c>
    </row>
    <row r="24" s="146" customFormat="1" ht="18.75" customHeight="1" spans="1:7">
      <c r="A24" s="166" t="s">
        <v>115</v>
      </c>
      <c r="B24" s="166" t="s">
        <v>114</v>
      </c>
      <c r="C24" s="164">
        <v>70000</v>
      </c>
      <c r="D24" s="164"/>
      <c r="E24" s="164"/>
      <c r="F24" s="164"/>
      <c r="G24" s="164">
        <v>70000</v>
      </c>
    </row>
    <row r="25" s="146" customFormat="1" ht="18.75" customHeight="1" spans="1:7">
      <c r="A25" s="163" t="s">
        <v>116</v>
      </c>
      <c r="B25" s="163" t="s">
        <v>117</v>
      </c>
      <c r="C25" s="164">
        <v>5000</v>
      </c>
      <c r="D25" s="164"/>
      <c r="E25" s="164"/>
      <c r="F25" s="164"/>
      <c r="G25" s="164">
        <v>5000</v>
      </c>
    </row>
    <row r="26" s="146" customFormat="1" ht="18.75" customHeight="1" spans="1:7">
      <c r="A26" s="165" t="s">
        <v>118</v>
      </c>
      <c r="B26" s="165" t="s">
        <v>119</v>
      </c>
      <c r="C26" s="164">
        <v>5000</v>
      </c>
      <c r="D26" s="164"/>
      <c r="E26" s="164"/>
      <c r="F26" s="164"/>
      <c r="G26" s="164">
        <v>5000</v>
      </c>
    </row>
    <row r="27" s="146" customFormat="1" ht="18.75" customHeight="1" spans="1:7">
      <c r="A27" s="166" t="s">
        <v>120</v>
      </c>
      <c r="B27" s="166" t="s">
        <v>121</v>
      </c>
      <c r="C27" s="164">
        <v>5000</v>
      </c>
      <c r="D27" s="164"/>
      <c r="E27" s="164"/>
      <c r="F27" s="164"/>
      <c r="G27" s="164">
        <v>5000</v>
      </c>
    </row>
    <row r="28" s="146" customFormat="1" ht="18.75" customHeight="1" spans="1:7">
      <c r="A28" s="163" t="s">
        <v>122</v>
      </c>
      <c r="B28" s="163" t="s">
        <v>123</v>
      </c>
      <c r="C28" s="164">
        <v>15000</v>
      </c>
      <c r="D28" s="164"/>
      <c r="E28" s="164"/>
      <c r="F28" s="164"/>
      <c r="G28" s="164">
        <v>15000</v>
      </c>
    </row>
    <row r="29" s="146" customFormat="1" ht="18.75" customHeight="1" spans="1:7">
      <c r="A29" s="165" t="s">
        <v>124</v>
      </c>
      <c r="B29" s="165" t="s">
        <v>125</v>
      </c>
      <c r="C29" s="164">
        <v>15000</v>
      </c>
      <c r="D29" s="164"/>
      <c r="E29" s="164"/>
      <c r="F29" s="164"/>
      <c r="G29" s="164">
        <v>15000</v>
      </c>
    </row>
    <row r="30" s="146" customFormat="1" ht="18.75" customHeight="1" spans="1:7">
      <c r="A30" s="166" t="s">
        <v>126</v>
      </c>
      <c r="B30" s="166" t="s">
        <v>127</v>
      </c>
      <c r="C30" s="164">
        <v>15000</v>
      </c>
      <c r="D30" s="164"/>
      <c r="E30" s="164"/>
      <c r="F30" s="164"/>
      <c r="G30" s="164">
        <v>15000</v>
      </c>
    </row>
    <row r="31" s="146" customFormat="1" ht="18.75" customHeight="1" spans="1:7">
      <c r="A31" s="163" t="s">
        <v>128</v>
      </c>
      <c r="B31" s="163" t="s">
        <v>129</v>
      </c>
      <c r="C31" s="164">
        <v>511770.78</v>
      </c>
      <c r="D31" s="164">
        <v>453270.78</v>
      </c>
      <c r="E31" s="164">
        <v>423828</v>
      </c>
      <c r="F31" s="164">
        <v>29442.78</v>
      </c>
      <c r="G31" s="164">
        <v>58500</v>
      </c>
    </row>
    <row r="32" s="146" customFormat="1" ht="18.75" customHeight="1" spans="1:7">
      <c r="A32" s="165" t="s">
        <v>130</v>
      </c>
      <c r="B32" s="165" t="s">
        <v>131</v>
      </c>
      <c r="C32" s="164">
        <v>501770.78</v>
      </c>
      <c r="D32" s="164">
        <v>453270.78</v>
      </c>
      <c r="E32" s="164">
        <v>423828</v>
      </c>
      <c r="F32" s="164">
        <v>29442.78</v>
      </c>
      <c r="G32" s="164">
        <v>48500</v>
      </c>
    </row>
    <row r="33" s="146" customFormat="1" ht="18.75" customHeight="1" spans="1:7">
      <c r="A33" s="166" t="s">
        <v>132</v>
      </c>
      <c r="B33" s="166" t="s">
        <v>89</v>
      </c>
      <c r="C33" s="164">
        <v>453270.78</v>
      </c>
      <c r="D33" s="164">
        <v>453270.78</v>
      </c>
      <c r="E33" s="164">
        <v>423828</v>
      </c>
      <c r="F33" s="164">
        <v>29442.78</v>
      </c>
      <c r="G33" s="164"/>
    </row>
    <row r="34" s="146" customFormat="1" ht="18.75" customHeight="1" spans="1:7">
      <c r="A34" s="166" t="s">
        <v>133</v>
      </c>
      <c r="B34" s="166" t="s">
        <v>134</v>
      </c>
      <c r="C34" s="164">
        <v>48500</v>
      </c>
      <c r="D34" s="164"/>
      <c r="E34" s="164"/>
      <c r="F34" s="164"/>
      <c r="G34" s="164">
        <v>48500</v>
      </c>
    </row>
    <row r="35" s="146" customFormat="1" ht="18.75" customHeight="1" spans="1:7">
      <c r="A35" s="165" t="s">
        <v>135</v>
      </c>
      <c r="B35" s="165" t="s">
        <v>136</v>
      </c>
      <c r="C35" s="164">
        <v>10000</v>
      </c>
      <c r="D35" s="164"/>
      <c r="E35" s="164"/>
      <c r="F35" s="164"/>
      <c r="G35" s="164">
        <v>10000</v>
      </c>
    </row>
    <row r="36" s="146" customFormat="1" ht="18.75" customHeight="1" spans="1:7">
      <c r="A36" s="166" t="s">
        <v>137</v>
      </c>
      <c r="B36" s="166" t="s">
        <v>136</v>
      </c>
      <c r="C36" s="164">
        <v>10000</v>
      </c>
      <c r="D36" s="164"/>
      <c r="E36" s="164"/>
      <c r="F36" s="164"/>
      <c r="G36" s="164">
        <v>10000</v>
      </c>
    </row>
    <row r="37" s="146" customFormat="1" ht="18.75" customHeight="1" spans="1:7">
      <c r="A37" s="163" t="s">
        <v>138</v>
      </c>
      <c r="B37" s="163" t="s">
        <v>139</v>
      </c>
      <c r="C37" s="164">
        <v>3846436.01</v>
      </c>
      <c r="D37" s="164">
        <v>3101808.01</v>
      </c>
      <c r="E37" s="164">
        <v>3023980.39</v>
      </c>
      <c r="F37" s="164">
        <v>77827.62</v>
      </c>
      <c r="G37" s="164">
        <v>744628</v>
      </c>
    </row>
    <row r="38" s="146" customFormat="1" ht="18.75" customHeight="1" spans="1:7">
      <c r="A38" s="165" t="s">
        <v>140</v>
      </c>
      <c r="B38" s="165" t="s">
        <v>141</v>
      </c>
      <c r="C38" s="164">
        <v>1137799.62</v>
      </c>
      <c r="D38" s="164">
        <v>1137799.62</v>
      </c>
      <c r="E38" s="164">
        <v>1059972</v>
      </c>
      <c r="F38" s="164">
        <v>77827.62</v>
      </c>
      <c r="G38" s="164"/>
    </row>
    <row r="39" s="146" customFormat="1" ht="18.75" customHeight="1" spans="1:7">
      <c r="A39" s="166" t="s">
        <v>142</v>
      </c>
      <c r="B39" s="166" t="s">
        <v>89</v>
      </c>
      <c r="C39" s="164">
        <v>1137799.62</v>
      </c>
      <c r="D39" s="164">
        <v>1137799.62</v>
      </c>
      <c r="E39" s="164">
        <v>1059972</v>
      </c>
      <c r="F39" s="164">
        <v>77827.62</v>
      </c>
      <c r="G39" s="164"/>
    </row>
    <row r="40" s="146" customFormat="1" ht="18.75" customHeight="1" spans="1:7">
      <c r="A40" s="165" t="s">
        <v>143</v>
      </c>
      <c r="B40" s="165" t="s">
        <v>144</v>
      </c>
      <c r="C40" s="164">
        <v>28744</v>
      </c>
      <c r="D40" s="164">
        <v>28744</v>
      </c>
      <c r="E40" s="164">
        <v>28744</v>
      </c>
      <c r="F40" s="164"/>
      <c r="G40" s="164"/>
    </row>
    <row r="41" s="146" customFormat="1" ht="18.75" customHeight="1" spans="1:7">
      <c r="A41" s="166" t="s">
        <v>145</v>
      </c>
      <c r="B41" s="166" t="s">
        <v>146</v>
      </c>
      <c r="C41" s="164">
        <v>28744</v>
      </c>
      <c r="D41" s="164">
        <v>28744</v>
      </c>
      <c r="E41" s="164">
        <v>28744</v>
      </c>
      <c r="F41" s="164"/>
      <c r="G41" s="164"/>
    </row>
    <row r="42" s="146" customFormat="1" ht="18.75" customHeight="1" spans="1:7">
      <c r="A42" s="165" t="s">
        <v>147</v>
      </c>
      <c r="B42" s="165" t="s">
        <v>148</v>
      </c>
      <c r="C42" s="164">
        <v>1822745.3</v>
      </c>
      <c r="D42" s="164">
        <v>1822745.3</v>
      </c>
      <c r="E42" s="164">
        <v>1822745.3</v>
      </c>
      <c r="F42" s="164"/>
      <c r="G42" s="164"/>
    </row>
    <row r="43" s="146" customFormat="1" ht="18.75" customHeight="1" spans="1:7">
      <c r="A43" s="166" t="s">
        <v>149</v>
      </c>
      <c r="B43" s="166" t="s">
        <v>150</v>
      </c>
      <c r="C43" s="164">
        <v>424978.8</v>
      </c>
      <c r="D43" s="164">
        <v>424978.8</v>
      </c>
      <c r="E43" s="164">
        <v>424978.8</v>
      </c>
      <c r="F43" s="164"/>
      <c r="G43" s="164"/>
    </row>
    <row r="44" s="146" customFormat="1" ht="18.75" customHeight="1" spans="1:7">
      <c r="A44" s="166" t="s">
        <v>151</v>
      </c>
      <c r="B44" s="166" t="s">
        <v>152</v>
      </c>
      <c r="C44" s="164">
        <v>240311.4</v>
      </c>
      <c r="D44" s="164">
        <v>240311.4</v>
      </c>
      <c r="E44" s="164">
        <v>240311.4</v>
      </c>
      <c r="F44" s="164"/>
      <c r="G44" s="164"/>
    </row>
    <row r="45" s="146" customFormat="1" ht="18.75" customHeight="1" spans="1:7">
      <c r="A45" s="166" t="s">
        <v>153</v>
      </c>
      <c r="B45" s="166" t="s">
        <v>154</v>
      </c>
      <c r="C45" s="164">
        <v>1157455.1</v>
      </c>
      <c r="D45" s="164">
        <v>1157455.1</v>
      </c>
      <c r="E45" s="164">
        <v>1157455.1</v>
      </c>
      <c r="F45" s="164"/>
      <c r="G45" s="164"/>
    </row>
    <row r="46" s="146" customFormat="1" ht="18.75" customHeight="1" spans="1:7">
      <c r="A46" s="165" t="s">
        <v>155</v>
      </c>
      <c r="B46" s="165" t="s">
        <v>156</v>
      </c>
      <c r="C46" s="164">
        <v>15000</v>
      </c>
      <c r="D46" s="164"/>
      <c r="E46" s="164"/>
      <c r="F46" s="164"/>
      <c r="G46" s="164">
        <v>15000</v>
      </c>
    </row>
    <row r="47" s="146" customFormat="1" ht="18.75" customHeight="1" spans="1:7">
      <c r="A47" s="166" t="s">
        <v>157</v>
      </c>
      <c r="B47" s="166" t="s">
        <v>158</v>
      </c>
      <c r="C47" s="164">
        <v>15000</v>
      </c>
      <c r="D47" s="164"/>
      <c r="E47" s="164"/>
      <c r="F47" s="164"/>
      <c r="G47" s="164">
        <v>15000</v>
      </c>
    </row>
    <row r="48" s="146" customFormat="1" ht="18.75" customHeight="1" spans="1:7">
      <c r="A48" s="165" t="s">
        <v>159</v>
      </c>
      <c r="B48" s="165" t="s">
        <v>160</v>
      </c>
      <c r="C48" s="164">
        <v>80992.2</v>
      </c>
      <c r="D48" s="164">
        <v>80992.2</v>
      </c>
      <c r="E48" s="164">
        <v>80992.2</v>
      </c>
      <c r="F48" s="164"/>
      <c r="G48" s="164"/>
    </row>
    <row r="49" s="146" customFormat="1" ht="18.75" customHeight="1" spans="1:7">
      <c r="A49" s="166" t="s">
        <v>161</v>
      </c>
      <c r="B49" s="166" t="s">
        <v>162</v>
      </c>
      <c r="C49" s="164">
        <v>80992.2</v>
      </c>
      <c r="D49" s="164">
        <v>80992.2</v>
      </c>
      <c r="E49" s="164">
        <v>80992.2</v>
      </c>
      <c r="F49" s="164"/>
      <c r="G49" s="164"/>
    </row>
    <row r="50" s="146" customFormat="1" ht="18.75" customHeight="1" spans="1:7">
      <c r="A50" s="165" t="s">
        <v>163</v>
      </c>
      <c r="B50" s="165" t="s">
        <v>164</v>
      </c>
      <c r="C50" s="164">
        <v>729628</v>
      </c>
      <c r="D50" s="164"/>
      <c r="E50" s="164"/>
      <c r="F50" s="164"/>
      <c r="G50" s="164">
        <v>729628</v>
      </c>
    </row>
    <row r="51" s="146" customFormat="1" ht="18.75" customHeight="1" spans="1:7">
      <c r="A51" s="166" t="s">
        <v>165</v>
      </c>
      <c r="B51" s="166" t="s">
        <v>166</v>
      </c>
      <c r="C51" s="164">
        <v>464000</v>
      </c>
      <c r="D51" s="164"/>
      <c r="E51" s="164"/>
      <c r="F51" s="164"/>
      <c r="G51" s="164">
        <v>464000</v>
      </c>
    </row>
    <row r="52" s="146" customFormat="1" ht="18.75" customHeight="1" spans="1:7">
      <c r="A52" s="166" t="s">
        <v>167</v>
      </c>
      <c r="B52" s="166" t="s">
        <v>168</v>
      </c>
      <c r="C52" s="164">
        <v>265628</v>
      </c>
      <c r="D52" s="164"/>
      <c r="E52" s="164"/>
      <c r="F52" s="164"/>
      <c r="G52" s="164">
        <v>265628</v>
      </c>
    </row>
    <row r="53" s="146" customFormat="1" ht="18.75" customHeight="1" spans="1:7">
      <c r="A53" s="165" t="s">
        <v>169</v>
      </c>
      <c r="B53" s="165" t="s">
        <v>170</v>
      </c>
      <c r="C53" s="164">
        <v>31526.89</v>
      </c>
      <c r="D53" s="164">
        <v>31526.89</v>
      </c>
      <c r="E53" s="164">
        <v>31526.89</v>
      </c>
      <c r="F53" s="164"/>
      <c r="G53" s="164"/>
    </row>
    <row r="54" s="146" customFormat="1" ht="18.75" customHeight="1" spans="1:7">
      <c r="A54" s="166" t="s">
        <v>171</v>
      </c>
      <c r="B54" s="166" t="s">
        <v>170</v>
      </c>
      <c r="C54" s="164">
        <v>31526.89</v>
      </c>
      <c r="D54" s="164">
        <v>31526.89</v>
      </c>
      <c r="E54" s="164">
        <v>31526.89</v>
      </c>
      <c r="F54" s="164"/>
      <c r="G54" s="164"/>
    </row>
    <row r="55" s="146" customFormat="1" ht="18.75" customHeight="1" spans="1:7">
      <c r="A55" s="163" t="s">
        <v>172</v>
      </c>
      <c r="B55" s="163" t="s">
        <v>173</v>
      </c>
      <c r="C55" s="164">
        <v>897925.73</v>
      </c>
      <c r="D55" s="164">
        <v>847525.73</v>
      </c>
      <c r="E55" s="164">
        <v>847525.73</v>
      </c>
      <c r="F55" s="164"/>
      <c r="G55" s="164">
        <v>50400</v>
      </c>
    </row>
    <row r="56" s="146" customFormat="1" ht="18.75" customHeight="1" spans="1:7">
      <c r="A56" s="165" t="s">
        <v>174</v>
      </c>
      <c r="B56" s="165" t="s">
        <v>175</v>
      </c>
      <c r="C56" s="164">
        <v>50400</v>
      </c>
      <c r="D56" s="164"/>
      <c r="E56" s="164"/>
      <c r="F56" s="164"/>
      <c r="G56" s="164">
        <v>50400</v>
      </c>
    </row>
    <row r="57" s="146" customFormat="1" ht="18.75" customHeight="1" spans="1:7">
      <c r="A57" s="166" t="s">
        <v>176</v>
      </c>
      <c r="B57" s="166" t="s">
        <v>177</v>
      </c>
      <c r="C57" s="164">
        <v>50400</v>
      </c>
      <c r="D57" s="164"/>
      <c r="E57" s="164"/>
      <c r="F57" s="164"/>
      <c r="G57" s="164">
        <v>50400</v>
      </c>
    </row>
    <row r="58" s="146" customFormat="1" ht="18.75" customHeight="1" spans="1:7">
      <c r="A58" s="163" t="s">
        <v>178</v>
      </c>
      <c r="B58" s="163" t="s">
        <v>179</v>
      </c>
      <c r="C58" s="164">
        <v>847525.73</v>
      </c>
      <c r="D58" s="164">
        <v>847525.73</v>
      </c>
      <c r="E58" s="164">
        <v>847525.73</v>
      </c>
      <c r="F58" s="164"/>
      <c r="G58" s="164"/>
    </row>
    <row r="59" s="146" customFormat="1" ht="18.75" customHeight="1" spans="1:7">
      <c r="A59" s="166" t="s">
        <v>180</v>
      </c>
      <c r="B59" s="166" t="s">
        <v>181</v>
      </c>
      <c r="C59" s="164">
        <v>209193.26</v>
      </c>
      <c r="D59" s="164">
        <v>209193.26</v>
      </c>
      <c r="E59" s="164">
        <v>209193.26</v>
      </c>
      <c r="F59" s="164"/>
      <c r="G59" s="164"/>
    </row>
    <row r="60" s="146" customFormat="1" ht="18.75" customHeight="1" spans="1:7">
      <c r="A60" s="166" t="s">
        <v>182</v>
      </c>
      <c r="B60" s="166" t="s">
        <v>183</v>
      </c>
      <c r="C60" s="164">
        <v>304427.44</v>
      </c>
      <c r="D60" s="164">
        <v>304427.44</v>
      </c>
      <c r="E60" s="164">
        <v>304427.44</v>
      </c>
      <c r="F60" s="164"/>
      <c r="G60" s="164"/>
    </row>
    <row r="61" s="146" customFormat="1" ht="18.75" customHeight="1" spans="1:7">
      <c r="A61" s="166" t="s">
        <v>184</v>
      </c>
      <c r="B61" s="166" t="s">
        <v>185</v>
      </c>
      <c r="C61" s="164">
        <v>293672.84</v>
      </c>
      <c r="D61" s="164">
        <v>293672.84</v>
      </c>
      <c r="E61" s="164">
        <v>293672.84</v>
      </c>
      <c r="F61" s="164"/>
      <c r="G61" s="164"/>
    </row>
    <row r="62" s="146" customFormat="1" ht="18.75" customHeight="1" spans="1:7">
      <c r="A62" s="166" t="s">
        <v>186</v>
      </c>
      <c r="B62" s="166" t="s">
        <v>187</v>
      </c>
      <c r="C62" s="164">
        <v>40232.19</v>
      </c>
      <c r="D62" s="164">
        <v>40232.19</v>
      </c>
      <c r="E62" s="164">
        <v>40232.19</v>
      </c>
      <c r="F62" s="164"/>
      <c r="G62" s="164"/>
    </row>
    <row r="63" s="146" customFormat="1" ht="18.75" customHeight="1" spans="1:7">
      <c r="A63" s="163" t="s">
        <v>188</v>
      </c>
      <c r="B63" s="163" t="s">
        <v>189</v>
      </c>
      <c r="C63" s="164">
        <v>7200609.84</v>
      </c>
      <c r="D63" s="164">
        <v>7050609.84</v>
      </c>
      <c r="E63" s="164">
        <v>6047028</v>
      </c>
      <c r="F63" s="164">
        <v>1003581.84</v>
      </c>
      <c r="G63" s="164">
        <v>150000</v>
      </c>
    </row>
    <row r="64" s="146" customFormat="1" ht="18.75" customHeight="1" spans="1:7">
      <c r="A64" s="165" t="s">
        <v>190</v>
      </c>
      <c r="B64" s="165" t="s">
        <v>191</v>
      </c>
      <c r="C64" s="164">
        <v>7050609.84</v>
      </c>
      <c r="D64" s="164">
        <v>7050609.84</v>
      </c>
      <c r="E64" s="164">
        <v>6047028</v>
      </c>
      <c r="F64" s="164">
        <v>1003581.84</v>
      </c>
      <c r="G64" s="164"/>
    </row>
    <row r="65" s="146" customFormat="1" ht="18.75" customHeight="1" spans="1:7">
      <c r="A65" s="166" t="s">
        <v>192</v>
      </c>
      <c r="B65" s="166" t="s">
        <v>89</v>
      </c>
      <c r="C65" s="164">
        <v>719685.84</v>
      </c>
      <c r="D65" s="164">
        <v>719685.84</v>
      </c>
      <c r="E65" s="164">
        <v>670104</v>
      </c>
      <c r="F65" s="164">
        <v>49581.84</v>
      </c>
      <c r="G65" s="164"/>
    </row>
    <row r="66" s="146" customFormat="1" ht="18.75" customHeight="1" spans="1:7">
      <c r="A66" s="166" t="s">
        <v>193</v>
      </c>
      <c r="B66" s="166" t="s">
        <v>194</v>
      </c>
      <c r="C66" s="164">
        <v>6330924</v>
      </c>
      <c r="D66" s="164">
        <v>6330924</v>
      </c>
      <c r="E66" s="164">
        <v>5376924</v>
      </c>
      <c r="F66" s="164">
        <v>954000</v>
      </c>
      <c r="G66" s="164"/>
    </row>
    <row r="67" s="146" customFormat="1" ht="18.75" customHeight="1" spans="1:7">
      <c r="A67" s="165" t="s">
        <v>195</v>
      </c>
      <c r="B67" s="165" t="s">
        <v>196</v>
      </c>
      <c r="C67" s="164">
        <v>150000</v>
      </c>
      <c r="D67" s="164"/>
      <c r="E67" s="164"/>
      <c r="F67" s="164"/>
      <c r="G67" s="164">
        <v>150000</v>
      </c>
    </row>
    <row r="68" s="146" customFormat="1" ht="18.75" customHeight="1" spans="1:7">
      <c r="A68" s="166" t="s">
        <v>197</v>
      </c>
      <c r="B68" s="166" t="s">
        <v>196</v>
      </c>
      <c r="C68" s="164">
        <v>150000</v>
      </c>
      <c r="D68" s="164"/>
      <c r="E68" s="164"/>
      <c r="F68" s="164"/>
      <c r="G68" s="164">
        <v>150000</v>
      </c>
    </row>
    <row r="69" s="146" customFormat="1" ht="18.75" customHeight="1" spans="1:7">
      <c r="A69" s="163" t="s">
        <v>198</v>
      </c>
      <c r="B69" s="163" t="s">
        <v>199</v>
      </c>
      <c r="C69" s="164">
        <v>12453347.77</v>
      </c>
      <c r="D69" s="164">
        <v>3407058.93</v>
      </c>
      <c r="E69" s="164">
        <v>3195722.4</v>
      </c>
      <c r="F69" s="164">
        <v>211336.53</v>
      </c>
      <c r="G69" s="164">
        <v>9046288.84</v>
      </c>
    </row>
    <row r="70" s="146" customFormat="1" ht="18.75" customHeight="1" spans="1:7">
      <c r="A70" s="165" t="s">
        <v>200</v>
      </c>
      <c r="B70" s="165" t="s">
        <v>201</v>
      </c>
      <c r="C70" s="164">
        <v>9756966.19</v>
      </c>
      <c r="D70" s="164">
        <v>2210677.35</v>
      </c>
      <c r="E70" s="164">
        <v>2074922.4</v>
      </c>
      <c r="F70" s="164">
        <v>135754.95</v>
      </c>
      <c r="G70" s="164">
        <v>7546288.84</v>
      </c>
    </row>
    <row r="71" s="146" customFormat="1" ht="18.75" customHeight="1" spans="1:7">
      <c r="A71" s="166" t="s">
        <v>202</v>
      </c>
      <c r="B71" s="166" t="s">
        <v>102</v>
      </c>
      <c r="C71" s="164">
        <v>2210677.35</v>
      </c>
      <c r="D71" s="164">
        <v>2210677.35</v>
      </c>
      <c r="E71" s="164">
        <v>2074922.4</v>
      </c>
      <c r="F71" s="164">
        <v>135754.95</v>
      </c>
      <c r="G71" s="164"/>
    </row>
    <row r="72" s="146" customFormat="1" ht="18.75" customHeight="1" spans="1:7">
      <c r="A72" s="166" t="s">
        <v>203</v>
      </c>
      <c r="B72" s="166" t="s">
        <v>204</v>
      </c>
      <c r="C72" s="164">
        <v>7246288.84</v>
      </c>
      <c r="D72" s="164"/>
      <c r="E72" s="164"/>
      <c r="F72" s="164"/>
      <c r="G72" s="164">
        <v>7246288.84</v>
      </c>
    </row>
    <row r="73" s="146" customFormat="1" ht="18.75" customHeight="1" spans="1:7">
      <c r="A73" s="166" t="s">
        <v>205</v>
      </c>
      <c r="B73" s="166" t="s">
        <v>206</v>
      </c>
      <c r="C73" s="164">
        <v>300000</v>
      </c>
      <c r="D73" s="164"/>
      <c r="E73" s="164"/>
      <c r="F73" s="164"/>
      <c r="G73" s="164">
        <v>300000</v>
      </c>
    </row>
    <row r="74" s="146" customFormat="1" ht="18.75" customHeight="1" spans="1:7">
      <c r="A74" s="165" t="s">
        <v>207</v>
      </c>
      <c r="B74" s="165" t="s">
        <v>208</v>
      </c>
      <c r="C74" s="164">
        <v>955266.78</v>
      </c>
      <c r="D74" s="164">
        <v>955266.78</v>
      </c>
      <c r="E74" s="164">
        <v>894852</v>
      </c>
      <c r="F74" s="164">
        <v>60414.78</v>
      </c>
      <c r="G74" s="164"/>
    </row>
    <row r="75" s="146" customFormat="1" ht="18.75" customHeight="1" spans="1:7">
      <c r="A75" s="166" t="s">
        <v>209</v>
      </c>
      <c r="B75" s="166" t="s">
        <v>210</v>
      </c>
      <c r="C75" s="164">
        <v>955266.78</v>
      </c>
      <c r="D75" s="164">
        <v>955266.78</v>
      </c>
      <c r="E75" s="164">
        <v>894852</v>
      </c>
      <c r="F75" s="164">
        <v>60414.78</v>
      </c>
      <c r="G75" s="164"/>
    </row>
    <row r="76" s="146" customFormat="1" ht="18.75" customHeight="1" spans="1:7">
      <c r="A76" s="165" t="s">
        <v>211</v>
      </c>
      <c r="B76" s="165" t="s">
        <v>212</v>
      </c>
      <c r="C76" s="164">
        <v>241114.8</v>
      </c>
      <c r="D76" s="164">
        <v>241114.8</v>
      </c>
      <c r="E76" s="164">
        <v>225948</v>
      </c>
      <c r="F76" s="164">
        <v>15166.8</v>
      </c>
      <c r="G76" s="164"/>
    </row>
    <row r="77" s="146" customFormat="1" ht="18.75" customHeight="1" spans="1:7">
      <c r="A77" s="166" t="s">
        <v>213</v>
      </c>
      <c r="B77" s="166" t="s">
        <v>214</v>
      </c>
      <c r="C77" s="164">
        <v>241114.8</v>
      </c>
      <c r="D77" s="164">
        <v>241114.8</v>
      </c>
      <c r="E77" s="164">
        <v>225948</v>
      </c>
      <c r="F77" s="164">
        <v>15166.8</v>
      </c>
      <c r="G77" s="164"/>
    </row>
    <row r="78" s="146" customFormat="1" ht="18.75" customHeight="1" spans="1:7">
      <c r="A78" s="165" t="s">
        <v>215</v>
      </c>
      <c r="B78" s="165" t="s">
        <v>216</v>
      </c>
      <c r="C78" s="164">
        <v>1400000</v>
      </c>
      <c r="D78" s="164"/>
      <c r="E78" s="164"/>
      <c r="F78" s="164"/>
      <c r="G78" s="164">
        <v>1400000</v>
      </c>
    </row>
    <row r="79" s="146" customFormat="1" ht="18.75" customHeight="1" spans="1:7">
      <c r="A79" s="166" t="s">
        <v>217</v>
      </c>
      <c r="B79" s="166" t="s">
        <v>218</v>
      </c>
      <c r="C79" s="164">
        <v>1400000</v>
      </c>
      <c r="D79" s="164"/>
      <c r="E79" s="164"/>
      <c r="F79" s="164"/>
      <c r="G79" s="164">
        <v>1400000</v>
      </c>
    </row>
    <row r="80" s="146" customFormat="1" ht="18.75" customHeight="1" spans="1:7">
      <c r="A80" s="165" t="s">
        <v>219</v>
      </c>
      <c r="B80" s="165" t="s">
        <v>220</v>
      </c>
      <c r="C80" s="164">
        <v>80000</v>
      </c>
      <c r="D80" s="164"/>
      <c r="E80" s="164"/>
      <c r="F80" s="164"/>
      <c r="G80" s="164">
        <v>80000</v>
      </c>
    </row>
    <row r="81" s="146" customFormat="1" ht="18.75" customHeight="1" spans="1:7">
      <c r="A81" s="166" t="s">
        <v>221</v>
      </c>
      <c r="B81" s="166" t="s">
        <v>222</v>
      </c>
      <c r="C81" s="164">
        <v>80000</v>
      </c>
      <c r="D81" s="164"/>
      <c r="E81" s="164"/>
      <c r="F81" s="164"/>
      <c r="G81" s="164">
        <v>80000</v>
      </c>
    </row>
    <row r="82" s="146" customFormat="1" ht="18.75" customHeight="1" spans="1:7">
      <c r="A82" s="165" t="s">
        <v>223</v>
      </c>
      <c r="B82" s="165" t="s">
        <v>224</v>
      </c>
      <c r="C82" s="164">
        <v>20000</v>
      </c>
      <c r="D82" s="164"/>
      <c r="E82" s="164"/>
      <c r="F82" s="164"/>
      <c r="G82" s="164">
        <v>20000</v>
      </c>
    </row>
    <row r="83" s="146" customFormat="1" ht="18.75" customHeight="1" spans="1:7">
      <c r="A83" s="166" t="s">
        <v>225</v>
      </c>
      <c r="B83" s="166" t="s">
        <v>226</v>
      </c>
      <c r="C83" s="164">
        <v>20000</v>
      </c>
      <c r="D83" s="164"/>
      <c r="E83" s="164"/>
      <c r="F83" s="164"/>
      <c r="G83" s="164">
        <v>20000</v>
      </c>
    </row>
    <row r="84" s="146" customFormat="1" ht="18.75" customHeight="1" spans="1:7">
      <c r="A84" s="163" t="s">
        <v>227</v>
      </c>
      <c r="B84" s="163" t="s">
        <v>228</v>
      </c>
      <c r="C84" s="164">
        <v>868091.33</v>
      </c>
      <c r="D84" s="164">
        <v>868091.33</v>
      </c>
      <c r="E84" s="164">
        <v>868091.33</v>
      </c>
      <c r="F84" s="164"/>
      <c r="G84" s="164"/>
    </row>
    <row r="85" s="146" customFormat="1" ht="18.75" customHeight="1" spans="1:7">
      <c r="A85" s="165" t="s">
        <v>229</v>
      </c>
      <c r="B85" s="165" t="s">
        <v>230</v>
      </c>
      <c r="C85" s="164">
        <v>868091.33</v>
      </c>
      <c r="D85" s="164">
        <v>868091.33</v>
      </c>
      <c r="E85" s="164">
        <v>868091.33</v>
      </c>
      <c r="F85" s="164"/>
      <c r="G85" s="164"/>
    </row>
    <row r="86" s="146" customFormat="1" ht="18.75" customHeight="1" spans="1:7">
      <c r="A86" s="166" t="s">
        <v>231</v>
      </c>
      <c r="B86" s="166" t="s">
        <v>232</v>
      </c>
      <c r="C86" s="164">
        <v>868091.33</v>
      </c>
      <c r="D86" s="164">
        <v>868091.33</v>
      </c>
      <c r="E86" s="164">
        <v>868091.33</v>
      </c>
      <c r="F86" s="164"/>
      <c r="G86" s="164"/>
    </row>
    <row r="87" s="146" customFormat="1" ht="18.75" customHeight="1" spans="1:7">
      <c r="A87" s="163" t="s">
        <v>239</v>
      </c>
      <c r="B87" s="163" t="s">
        <v>240</v>
      </c>
      <c r="C87" s="164">
        <v>50000</v>
      </c>
      <c r="D87" s="164"/>
      <c r="E87" s="164"/>
      <c r="F87" s="164"/>
      <c r="G87" s="164">
        <v>50000</v>
      </c>
    </row>
    <row r="88" s="146" customFormat="1" ht="18.75" customHeight="1" spans="1:7">
      <c r="A88" s="165" t="s">
        <v>241</v>
      </c>
      <c r="B88" s="165" t="s">
        <v>242</v>
      </c>
      <c r="C88" s="164">
        <v>50000</v>
      </c>
      <c r="D88" s="164"/>
      <c r="E88" s="164"/>
      <c r="F88" s="164"/>
      <c r="G88" s="164">
        <v>50000</v>
      </c>
    </row>
    <row r="89" s="146" customFormat="1" ht="18.75" customHeight="1" spans="1:7">
      <c r="A89" s="166" t="s">
        <v>243</v>
      </c>
      <c r="B89" s="166" t="s">
        <v>244</v>
      </c>
      <c r="C89" s="164">
        <v>20000</v>
      </c>
      <c r="D89" s="164"/>
      <c r="E89" s="164"/>
      <c r="F89" s="164"/>
      <c r="G89" s="164">
        <v>20000</v>
      </c>
    </row>
    <row r="90" s="146" customFormat="1" ht="18.75" customHeight="1" spans="1:7">
      <c r="A90" s="166" t="s">
        <v>245</v>
      </c>
      <c r="B90" s="166" t="s">
        <v>246</v>
      </c>
      <c r="C90" s="164">
        <v>30000</v>
      </c>
      <c r="D90" s="164"/>
      <c r="E90" s="164"/>
      <c r="F90" s="164"/>
      <c r="G90" s="164">
        <v>30000</v>
      </c>
    </row>
    <row r="91" s="146" customFormat="1" ht="18.75" customHeight="1" spans="1:7">
      <c r="A91" s="167" t="s">
        <v>56</v>
      </c>
      <c r="B91" s="167"/>
      <c r="C91" s="164">
        <v>30633119.28</v>
      </c>
      <c r="D91" s="164">
        <v>20078362.44</v>
      </c>
      <c r="E91" s="164">
        <v>18127214.85</v>
      </c>
      <c r="F91" s="164">
        <v>1951147.59</v>
      </c>
      <c r="G91" s="164">
        <v>10554756.84</v>
      </c>
    </row>
  </sheetData>
  <mergeCells count="7">
    <mergeCell ref="A2:G2"/>
    <mergeCell ref="A3:E3"/>
    <mergeCell ref="A4:B4"/>
    <mergeCell ref="D4:F4"/>
    <mergeCell ref="A91:B91"/>
    <mergeCell ref="C4:C5"/>
    <mergeCell ref="G4:G5"/>
  </mergeCells>
  <printOptions horizontalCentered="1"/>
  <pageMargins left="0.389583333333333" right="0.389583333333333" top="0.578472222222222" bottom="0.275" header="0.5" footer="0.5"/>
  <pageSetup paperSize="9" scale="86" fitToHeight="10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26" sqref="D26"/>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57"/>
      <c r="G1" s="81" t="s">
        <v>298</v>
      </c>
    </row>
    <row r="2" ht="39" customHeight="1" spans="1:7">
      <c r="A2" s="128" t="str">
        <f>"2025"&amp;"年“三公”经费支出预算表"</f>
        <v>2025年“三公”经费支出预算表</v>
      </c>
      <c r="B2" s="64"/>
      <c r="C2" s="64"/>
      <c r="D2" s="64"/>
      <c r="E2" s="64"/>
      <c r="F2" s="64"/>
      <c r="G2" s="64"/>
    </row>
    <row r="3" ht="18.75" customHeight="1" spans="1:7">
      <c r="A3" s="39" t="str">
        <f>"单位名称："&amp;"临沧市临翔区博尚镇人民政府"</f>
        <v>单位名称：临沧市临翔区博尚镇人民政府</v>
      </c>
      <c r="B3" s="137"/>
      <c r="C3" s="138"/>
      <c r="D3" s="57"/>
      <c r="E3" s="3"/>
      <c r="G3" s="81" t="s">
        <v>299</v>
      </c>
    </row>
    <row r="4" ht="18.75" customHeight="1" spans="1:7">
      <c r="A4" s="10" t="s">
        <v>300</v>
      </c>
      <c r="B4" s="10" t="s">
        <v>301</v>
      </c>
      <c r="C4" s="28" t="s">
        <v>302</v>
      </c>
      <c r="D4" s="12" t="s">
        <v>303</v>
      </c>
      <c r="E4" s="13"/>
      <c r="F4" s="14"/>
      <c r="G4" s="28" t="s">
        <v>304</v>
      </c>
    </row>
    <row r="5" ht="18.75" customHeight="1" spans="1:7">
      <c r="A5" s="17"/>
      <c r="B5" s="139"/>
      <c r="C5" s="30"/>
      <c r="D5" s="59" t="s">
        <v>58</v>
      </c>
      <c r="E5" s="59" t="s">
        <v>305</v>
      </c>
      <c r="F5" s="59" t="s">
        <v>306</v>
      </c>
      <c r="G5" s="30"/>
    </row>
    <row r="6" ht="18.75" customHeight="1" spans="1:7">
      <c r="A6" s="140" t="s">
        <v>56</v>
      </c>
      <c r="B6" s="141">
        <v>1</v>
      </c>
      <c r="C6" s="142">
        <v>2</v>
      </c>
      <c r="D6" s="143">
        <v>3</v>
      </c>
      <c r="E6" s="143">
        <v>4</v>
      </c>
      <c r="F6" s="143">
        <v>5</v>
      </c>
      <c r="G6" s="142">
        <v>6</v>
      </c>
    </row>
    <row r="7" ht="18.75" customHeight="1" spans="1:7">
      <c r="A7" s="140" t="s">
        <v>56</v>
      </c>
      <c r="B7" s="144">
        <v>272000</v>
      </c>
      <c r="C7" s="144"/>
      <c r="D7" s="144">
        <v>270000</v>
      </c>
      <c r="E7" s="144">
        <v>150000</v>
      </c>
      <c r="F7" s="144">
        <v>120000</v>
      </c>
      <c r="G7" s="144">
        <v>2000</v>
      </c>
    </row>
    <row r="8" ht="18.75" customHeight="1" spans="1:7">
      <c r="A8" s="145" t="s">
        <v>307</v>
      </c>
      <c r="B8" s="144"/>
      <c r="C8" s="144"/>
      <c r="D8" s="144"/>
      <c r="E8" s="144"/>
      <c r="F8" s="144"/>
      <c r="G8" s="144"/>
    </row>
    <row r="9" ht="18.75" customHeight="1" spans="1:7">
      <c r="A9" s="145" t="s">
        <v>308</v>
      </c>
      <c r="B9" s="144">
        <v>272000</v>
      </c>
      <c r="C9" s="144"/>
      <c r="D9" s="144">
        <v>270000</v>
      </c>
      <c r="E9" s="144">
        <v>150000</v>
      </c>
      <c r="F9" s="144">
        <v>120000</v>
      </c>
      <c r="G9" s="144">
        <v>2000</v>
      </c>
    </row>
    <row r="10" ht="18.75" customHeight="1" spans="1:7">
      <c r="A10" s="145" t="s">
        <v>309</v>
      </c>
      <c r="B10" s="144"/>
      <c r="C10" s="144"/>
      <c r="D10" s="144"/>
      <c r="E10" s="144"/>
      <c r="F10" s="144"/>
      <c r="G10" s="144"/>
    </row>
    <row r="11" ht="18.75" customHeight="1" spans="1:7">
      <c r="A11" s="145" t="s">
        <v>310</v>
      </c>
      <c r="B11" s="144"/>
      <c r="C11" s="144"/>
      <c r="D11" s="144"/>
      <c r="E11" s="144"/>
      <c r="F11" s="144"/>
      <c r="G11" s="14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2"/>
  <sheetViews>
    <sheetView showZeros="0" workbookViewId="0">
      <selection activeCell="C30" sqref="C30"/>
    </sheetView>
  </sheetViews>
  <sheetFormatPr defaultColWidth="9.14285714285714" defaultRowHeight="14.25" customHeight="1"/>
  <cols>
    <col min="1" max="1" width="13.4285714285714" customWidth="1"/>
    <col min="2" max="2" width="18.7142857142857" customWidth="1"/>
    <col min="3" max="3" width="26.5714285714286" customWidth="1"/>
    <col min="4" max="4" width="10.1428571428571" customWidth="1"/>
    <col min="5" max="5" width="17.5714285714286" customWidth="1"/>
    <col min="6" max="6" width="10.2857142857143" customWidth="1"/>
    <col min="7" max="7" width="24.7142857142857" customWidth="1"/>
    <col min="8" max="9" width="13" customWidth="1"/>
    <col min="10" max="10" width="11.4285714285714" customWidth="1"/>
    <col min="11" max="11" width="17.8571428571429" customWidth="1"/>
    <col min="12" max="12" width="13" customWidth="1"/>
    <col min="13" max="13" width="9.28571428571429" customWidth="1"/>
    <col min="14" max="14" width="13.5714285714286" customWidth="1"/>
    <col min="15" max="15" width="15.7142857142857" customWidth="1"/>
    <col min="16" max="17" width="17.8571428571429" customWidth="1"/>
    <col min="18" max="20" width="9.28571428571429" customWidth="1"/>
    <col min="21" max="21" width="13.5714285714286" customWidth="1"/>
    <col min="22" max="22" width="17.8571428571429" customWidth="1"/>
    <col min="23" max="23" width="9.28571428571429" customWidth="1"/>
  </cols>
  <sheetData>
    <row r="1" ht="18.75" customHeight="1" spans="2:23">
      <c r="B1" s="126"/>
      <c r="C1"/>
      <c r="D1" s="127"/>
      <c r="E1" s="127"/>
      <c r="F1" s="127"/>
      <c r="G1" s="127"/>
      <c r="H1" s="61"/>
      <c r="I1" s="61"/>
      <c r="J1" s="61"/>
      <c r="K1" s="61"/>
      <c r="L1" s="61"/>
      <c r="M1" s="61"/>
      <c r="N1" s="3"/>
      <c r="O1" s="3"/>
      <c r="P1" s="3"/>
      <c r="Q1" s="61"/>
      <c r="U1" s="126"/>
      <c r="V1"/>
      <c r="W1" s="35" t="s">
        <v>311</v>
      </c>
    </row>
    <row r="2" ht="39.75" customHeight="1" spans="1:23">
      <c r="A2" s="128" t="str">
        <f>"2025"&amp;"年部门基本支出预算表"</f>
        <v>2025年部门基本支出预算表</v>
      </c>
      <c r="B2" s="64"/>
      <c r="C2" s="64"/>
      <c r="D2" s="64"/>
      <c r="E2" s="64"/>
      <c r="F2" s="64"/>
      <c r="G2" s="64"/>
      <c r="H2" s="64"/>
      <c r="I2" s="64"/>
      <c r="J2" s="64"/>
      <c r="K2" s="64"/>
      <c r="L2" s="64"/>
      <c r="M2" s="64"/>
      <c r="N2" s="6"/>
      <c r="O2" s="6"/>
      <c r="P2" s="6"/>
      <c r="Q2" s="64"/>
      <c r="R2" s="64"/>
      <c r="S2" s="64"/>
      <c r="T2" s="64"/>
      <c r="U2" s="64"/>
      <c r="V2" s="64"/>
      <c r="W2" s="64"/>
    </row>
    <row r="3" ht="18.75" customHeight="1" spans="1:23">
      <c r="A3" s="7" t="str">
        <f>"单位名称："&amp;"临沧市临翔区博尚镇人民政府"</f>
        <v>单位名称：临沧市临翔区博尚镇人民政府</v>
      </c>
      <c r="B3" s="129"/>
      <c r="C3" s="129"/>
      <c r="D3" s="129"/>
      <c r="E3" s="129"/>
      <c r="F3" s="129"/>
      <c r="G3" s="129"/>
      <c r="H3" s="66"/>
      <c r="I3" s="66"/>
      <c r="J3" s="66"/>
      <c r="K3" s="66"/>
      <c r="L3" s="66"/>
      <c r="M3" s="66"/>
      <c r="N3" s="9"/>
      <c r="O3" s="9"/>
      <c r="P3" s="9"/>
      <c r="Q3" s="66"/>
      <c r="U3" s="126"/>
      <c r="V3"/>
      <c r="W3" s="35" t="s">
        <v>299</v>
      </c>
    </row>
    <row r="4" ht="18.75" customHeight="1" spans="1:23">
      <c r="A4" s="10" t="s">
        <v>312</v>
      </c>
      <c r="B4" s="10" t="s">
        <v>313</v>
      </c>
      <c r="C4" s="10" t="s">
        <v>314</v>
      </c>
      <c r="D4" s="10" t="s">
        <v>315</v>
      </c>
      <c r="E4" s="10" t="s">
        <v>316</v>
      </c>
      <c r="F4" s="10" t="s">
        <v>317</v>
      </c>
      <c r="G4" s="10" t="s">
        <v>318</v>
      </c>
      <c r="H4" s="130" t="s">
        <v>319</v>
      </c>
      <c r="I4" s="84" t="s">
        <v>319</v>
      </c>
      <c r="J4" s="84"/>
      <c r="K4" s="84"/>
      <c r="L4" s="84"/>
      <c r="M4" s="84"/>
      <c r="N4" s="13"/>
      <c r="O4" s="13"/>
      <c r="P4" s="13"/>
      <c r="Q4" s="69" t="s">
        <v>62</v>
      </c>
      <c r="R4" s="84" t="s">
        <v>78</v>
      </c>
      <c r="S4" s="84"/>
      <c r="T4" s="84"/>
      <c r="U4" s="84"/>
      <c r="V4" s="84"/>
      <c r="W4" s="133"/>
    </row>
    <row r="5" ht="18.75" customHeight="1" spans="1:23">
      <c r="A5" s="15"/>
      <c r="B5" s="125"/>
      <c r="C5" s="15"/>
      <c r="D5" s="15"/>
      <c r="E5" s="15"/>
      <c r="F5" s="15"/>
      <c r="G5" s="15"/>
      <c r="H5" s="98" t="s">
        <v>320</v>
      </c>
      <c r="I5" s="130" t="s">
        <v>59</v>
      </c>
      <c r="J5" s="84"/>
      <c r="K5" s="84"/>
      <c r="L5" s="84"/>
      <c r="M5" s="133"/>
      <c r="N5" s="12" t="s">
        <v>321</v>
      </c>
      <c r="O5" s="13"/>
      <c r="P5" s="14"/>
      <c r="Q5" s="10" t="s">
        <v>62</v>
      </c>
      <c r="R5" s="130" t="s">
        <v>78</v>
      </c>
      <c r="S5" s="69" t="s">
        <v>65</v>
      </c>
      <c r="T5" s="84" t="s">
        <v>78</v>
      </c>
      <c r="U5" s="69" t="s">
        <v>67</v>
      </c>
      <c r="V5" s="69" t="s">
        <v>68</v>
      </c>
      <c r="W5" s="135" t="s">
        <v>69</v>
      </c>
    </row>
    <row r="6" ht="18.75" customHeight="1" spans="1:23">
      <c r="A6" s="29"/>
      <c r="B6" s="29"/>
      <c r="C6" s="29"/>
      <c r="D6" s="29"/>
      <c r="E6" s="29"/>
      <c r="F6" s="29"/>
      <c r="G6" s="29"/>
      <c r="H6" s="29"/>
      <c r="I6" s="134" t="s">
        <v>322</v>
      </c>
      <c r="J6" s="10" t="s">
        <v>323</v>
      </c>
      <c r="K6" s="10" t="s">
        <v>324</v>
      </c>
      <c r="L6" s="10" t="s">
        <v>325</v>
      </c>
      <c r="M6" s="10" t="s">
        <v>326</v>
      </c>
      <c r="N6" s="10" t="s">
        <v>59</v>
      </c>
      <c r="O6" s="10" t="s">
        <v>60</v>
      </c>
      <c r="P6" s="10" t="s">
        <v>61</v>
      </c>
      <c r="Q6" s="29"/>
      <c r="R6" s="10" t="s">
        <v>58</v>
      </c>
      <c r="S6" s="10" t="s">
        <v>65</v>
      </c>
      <c r="T6" s="10" t="s">
        <v>327</v>
      </c>
      <c r="U6" s="10" t="s">
        <v>67</v>
      </c>
      <c r="V6" s="10" t="s">
        <v>68</v>
      </c>
      <c r="W6" s="10" t="s">
        <v>69</v>
      </c>
    </row>
    <row r="7" ht="18.75" customHeight="1" spans="1:23">
      <c r="A7" s="101"/>
      <c r="B7" s="101"/>
      <c r="C7" s="101"/>
      <c r="D7" s="101"/>
      <c r="E7" s="101"/>
      <c r="F7" s="101"/>
      <c r="G7" s="101"/>
      <c r="H7" s="101"/>
      <c r="I7" s="88"/>
      <c r="J7" s="17" t="s">
        <v>328</v>
      </c>
      <c r="K7" s="17" t="s">
        <v>324</v>
      </c>
      <c r="L7" s="17" t="s">
        <v>325</v>
      </c>
      <c r="M7" s="17" t="s">
        <v>326</v>
      </c>
      <c r="N7" s="17" t="s">
        <v>324</v>
      </c>
      <c r="O7" s="17" t="s">
        <v>325</v>
      </c>
      <c r="P7" s="17" t="s">
        <v>326</v>
      </c>
      <c r="Q7" s="17" t="s">
        <v>62</v>
      </c>
      <c r="R7" s="17" t="s">
        <v>58</v>
      </c>
      <c r="S7" s="17" t="s">
        <v>65</v>
      </c>
      <c r="T7" s="17" t="s">
        <v>327</v>
      </c>
      <c r="U7" s="17" t="s">
        <v>67</v>
      </c>
      <c r="V7" s="17" t="s">
        <v>68</v>
      </c>
      <c r="W7" s="17" t="s">
        <v>69</v>
      </c>
    </row>
    <row r="8" ht="18.7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7" customHeight="1" spans="1:23">
      <c r="A9" s="31" t="s">
        <v>71</v>
      </c>
      <c r="B9" s="132"/>
      <c r="C9" s="132"/>
      <c r="D9" s="132"/>
      <c r="E9" s="132"/>
      <c r="F9" s="132"/>
      <c r="G9" s="132"/>
      <c r="H9" s="24">
        <v>20078362.44</v>
      </c>
      <c r="I9" s="24">
        <v>20049618.44</v>
      </c>
      <c r="J9" s="24"/>
      <c r="K9" s="24"/>
      <c r="L9" s="24">
        <v>20049618.44</v>
      </c>
      <c r="M9" s="24"/>
      <c r="N9" s="24">
        <v>28744</v>
      </c>
      <c r="O9" s="24"/>
      <c r="P9" s="24"/>
      <c r="Q9" s="24"/>
      <c r="R9" s="24"/>
      <c r="S9" s="24"/>
      <c r="T9" s="24"/>
      <c r="U9" s="24"/>
      <c r="V9" s="24"/>
      <c r="W9" s="24"/>
    </row>
    <row r="10" ht="18.75" customHeight="1" spans="1:23">
      <c r="A10" s="132"/>
      <c r="B10" s="21" t="s">
        <v>329</v>
      </c>
      <c r="C10" s="21" t="s">
        <v>330</v>
      </c>
      <c r="D10" s="21" t="s">
        <v>88</v>
      </c>
      <c r="E10" s="21" t="s">
        <v>89</v>
      </c>
      <c r="F10" s="21" t="s">
        <v>331</v>
      </c>
      <c r="G10" s="21" t="s">
        <v>332</v>
      </c>
      <c r="H10" s="24">
        <v>43524</v>
      </c>
      <c r="I10" s="24">
        <v>43524</v>
      </c>
      <c r="J10" s="24"/>
      <c r="K10" s="24"/>
      <c r="L10" s="24">
        <v>43524</v>
      </c>
      <c r="M10" s="24"/>
      <c r="N10" s="24"/>
      <c r="O10" s="24"/>
      <c r="P10" s="24"/>
      <c r="Q10" s="24"/>
      <c r="R10" s="24"/>
      <c r="S10" s="24"/>
      <c r="T10" s="24"/>
      <c r="U10" s="24"/>
      <c r="V10" s="24"/>
      <c r="W10" s="24"/>
    </row>
    <row r="11" ht="18.75" customHeight="1" spans="1:23">
      <c r="A11" s="25"/>
      <c r="B11" s="21" t="s">
        <v>329</v>
      </c>
      <c r="C11" s="21" t="s">
        <v>330</v>
      </c>
      <c r="D11" s="21" t="s">
        <v>98</v>
      </c>
      <c r="E11" s="21" t="s">
        <v>89</v>
      </c>
      <c r="F11" s="21" t="s">
        <v>331</v>
      </c>
      <c r="G11" s="21" t="s">
        <v>332</v>
      </c>
      <c r="H11" s="24">
        <v>672744</v>
      </c>
      <c r="I11" s="24">
        <v>672744</v>
      </c>
      <c r="J11" s="24"/>
      <c r="K11" s="24"/>
      <c r="L11" s="24">
        <v>672744</v>
      </c>
      <c r="M11" s="24"/>
      <c r="N11" s="24"/>
      <c r="O11" s="24"/>
      <c r="P11" s="24"/>
      <c r="Q11" s="24"/>
      <c r="R11" s="24"/>
      <c r="S11" s="24"/>
      <c r="T11" s="24"/>
      <c r="U11" s="24"/>
      <c r="V11" s="24"/>
      <c r="W11" s="24"/>
    </row>
    <row r="12" ht="18.75" customHeight="1" spans="1:23">
      <c r="A12" s="25"/>
      <c r="B12" s="21" t="s">
        <v>329</v>
      </c>
      <c r="C12" s="21" t="s">
        <v>330</v>
      </c>
      <c r="D12" s="21" t="s">
        <v>105</v>
      </c>
      <c r="E12" s="21" t="s">
        <v>89</v>
      </c>
      <c r="F12" s="21" t="s">
        <v>331</v>
      </c>
      <c r="G12" s="21" t="s">
        <v>332</v>
      </c>
      <c r="H12" s="24">
        <v>76212</v>
      </c>
      <c r="I12" s="24">
        <v>76212</v>
      </c>
      <c r="J12" s="24"/>
      <c r="K12" s="24"/>
      <c r="L12" s="24">
        <v>76212</v>
      </c>
      <c r="M12" s="24"/>
      <c r="N12" s="24"/>
      <c r="O12" s="24"/>
      <c r="P12" s="24"/>
      <c r="Q12" s="24"/>
      <c r="R12" s="24"/>
      <c r="S12" s="24"/>
      <c r="T12" s="24"/>
      <c r="U12" s="24"/>
      <c r="V12" s="24"/>
      <c r="W12" s="24"/>
    </row>
    <row r="13" ht="18.75" customHeight="1" spans="1:23">
      <c r="A13" s="25"/>
      <c r="B13" s="21" t="s">
        <v>329</v>
      </c>
      <c r="C13" s="21" t="s">
        <v>330</v>
      </c>
      <c r="D13" s="21" t="s">
        <v>108</v>
      </c>
      <c r="E13" s="21" t="s">
        <v>89</v>
      </c>
      <c r="F13" s="21" t="s">
        <v>331</v>
      </c>
      <c r="G13" s="21" t="s">
        <v>332</v>
      </c>
      <c r="H13" s="24">
        <v>236772</v>
      </c>
      <c r="I13" s="24">
        <v>236772</v>
      </c>
      <c r="J13" s="24"/>
      <c r="K13" s="24"/>
      <c r="L13" s="24">
        <v>236772</v>
      </c>
      <c r="M13" s="24"/>
      <c r="N13" s="24"/>
      <c r="O13" s="24"/>
      <c r="P13" s="24"/>
      <c r="Q13" s="24"/>
      <c r="R13" s="24"/>
      <c r="S13" s="24"/>
      <c r="T13" s="24"/>
      <c r="U13" s="24"/>
      <c r="V13" s="24"/>
      <c r="W13" s="24"/>
    </row>
    <row r="14" ht="18.75" customHeight="1" spans="1:23">
      <c r="A14" s="25"/>
      <c r="B14" s="21" t="s">
        <v>333</v>
      </c>
      <c r="C14" s="21" t="s">
        <v>334</v>
      </c>
      <c r="D14" s="21" t="s">
        <v>101</v>
      </c>
      <c r="E14" s="21" t="s">
        <v>102</v>
      </c>
      <c r="F14" s="21" t="s">
        <v>331</v>
      </c>
      <c r="G14" s="21" t="s">
        <v>332</v>
      </c>
      <c r="H14" s="24">
        <v>54000</v>
      </c>
      <c r="I14" s="24">
        <v>54000</v>
      </c>
      <c r="J14" s="24"/>
      <c r="K14" s="24"/>
      <c r="L14" s="24">
        <v>54000</v>
      </c>
      <c r="M14" s="24"/>
      <c r="N14" s="24"/>
      <c r="O14" s="24"/>
      <c r="P14" s="24"/>
      <c r="Q14" s="24"/>
      <c r="R14" s="24"/>
      <c r="S14" s="24"/>
      <c r="T14" s="24"/>
      <c r="U14" s="24"/>
      <c r="V14" s="24"/>
      <c r="W14" s="24"/>
    </row>
    <row r="15" ht="18.75" customHeight="1" spans="1:23">
      <c r="A15" s="25"/>
      <c r="B15" s="21" t="s">
        <v>333</v>
      </c>
      <c r="C15" s="21" t="s">
        <v>334</v>
      </c>
      <c r="D15" s="21" t="s">
        <v>105</v>
      </c>
      <c r="E15" s="21" t="s">
        <v>89</v>
      </c>
      <c r="F15" s="21" t="s">
        <v>331</v>
      </c>
      <c r="G15" s="21" t="s">
        <v>332</v>
      </c>
      <c r="H15" s="24">
        <v>27000</v>
      </c>
      <c r="I15" s="24">
        <v>27000</v>
      </c>
      <c r="J15" s="24"/>
      <c r="K15" s="24"/>
      <c r="L15" s="24">
        <v>27000</v>
      </c>
      <c r="M15" s="24"/>
      <c r="N15" s="24"/>
      <c r="O15" s="24"/>
      <c r="P15" s="24"/>
      <c r="Q15" s="24"/>
      <c r="R15" s="24"/>
      <c r="S15" s="24"/>
      <c r="T15" s="24"/>
      <c r="U15" s="24"/>
      <c r="V15" s="24"/>
      <c r="W15" s="24"/>
    </row>
    <row r="16" ht="18.75" customHeight="1" spans="1:23">
      <c r="A16" s="25"/>
      <c r="B16" s="21" t="s">
        <v>333</v>
      </c>
      <c r="C16" s="21" t="s">
        <v>334</v>
      </c>
      <c r="D16" s="21" t="s">
        <v>132</v>
      </c>
      <c r="E16" s="21" t="s">
        <v>89</v>
      </c>
      <c r="F16" s="21" t="s">
        <v>331</v>
      </c>
      <c r="G16" s="21" t="s">
        <v>332</v>
      </c>
      <c r="H16" s="24">
        <v>155508</v>
      </c>
      <c r="I16" s="24">
        <v>155508</v>
      </c>
      <c r="J16" s="24"/>
      <c r="K16" s="24"/>
      <c r="L16" s="24">
        <v>155508</v>
      </c>
      <c r="M16" s="24"/>
      <c r="N16" s="24"/>
      <c r="O16" s="24"/>
      <c r="P16" s="24"/>
      <c r="Q16" s="24"/>
      <c r="R16" s="24"/>
      <c r="S16" s="24"/>
      <c r="T16" s="24"/>
      <c r="U16" s="24"/>
      <c r="V16" s="24"/>
      <c r="W16" s="24"/>
    </row>
    <row r="17" ht="18.75" customHeight="1" spans="1:23">
      <c r="A17" s="25"/>
      <c r="B17" s="21" t="s">
        <v>333</v>
      </c>
      <c r="C17" s="21" t="s">
        <v>334</v>
      </c>
      <c r="D17" s="21" t="s">
        <v>142</v>
      </c>
      <c r="E17" s="21" t="s">
        <v>89</v>
      </c>
      <c r="F17" s="21" t="s">
        <v>331</v>
      </c>
      <c r="G17" s="21" t="s">
        <v>332</v>
      </c>
      <c r="H17" s="24">
        <v>337932</v>
      </c>
      <c r="I17" s="24">
        <v>337932</v>
      </c>
      <c r="J17" s="24"/>
      <c r="K17" s="24"/>
      <c r="L17" s="24">
        <v>337932</v>
      </c>
      <c r="M17" s="24"/>
      <c r="N17" s="24"/>
      <c r="O17" s="24"/>
      <c r="P17" s="24"/>
      <c r="Q17" s="24"/>
      <c r="R17" s="24"/>
      <c r="S17" s="24"/>
      <c r="T17" s="24"/>
      <c r="U17" s="24"/>
      <c r="V17" s="24"/>
      <c r="W17" s="24"/>
    </row>
    <row r="18" ht="18.75" customHeight="1" spans="1:23">
      <c r="A18" s="25"/>
      <c r="B18" s="21" t="s">
        <v>333</v>
      </c>
      <c r="C18" s="21" t="s">
        <v>334</v>
      </c>
      <c r="D18" s="21" t="s">
        <v>192</v>
      </c>
      <c r="E18" s="21" t="s">
        <v>89</v>
      </c>
      <c r="F18" s="21" t="s">
        <v>331</v>
      </c>
      <c r="G18" s="21" t="s">
        <v>332</v>
      </c>
      <c r="H18" s="24">
        <v>216624</v>
      </c>
      <c r="I18" s="24">
        <v>216624</v>
      </c>
      <c r="J18" s="24"/>
      <c r="K18" s="24"/>
      <c r="L18" s="24">
        <v>216624</v>
      </c>
      <c r="M18" s="24"/>
      <c r="N18" s="24"/>
      <c r="O18" s="24"/>
      <c r="P18" s="24"/>
      <c r="Q18" s="24"/>
      <c r="R18" s="24"/>
      <c r="S18" s="24"/>
      <c r="T18" s="24"/>
      <c r="U18" s="24"/>
      <c r="V18" s="24"/>
      <c r="W18" s="24"/>
    </row>
    <row r="19" ht="18.75" customHeight="1" spans="1:23">
      <c r="A19" s="25"/>
      <c r="B19" s="21" t="s">
        <v>333</v>
      </c>
      <c r="C19" s="21" t="s">
        <v>334</v>
      </c>
      <c r="D19" s="21" t="s">
        <v>202</v>
      </c>
      <c r="E19" s="21" t="s">
        <v>102</v>
      </c>
      <c r="F19" s="21" t="s">
        <v>331</v>
      </c>
      <c r="G19" s="21" t="s">
        <v>332</v>
      </c>
      <c r="H19" s="24">
        <v>792998.4</v>
      </c>
      <c r="I19" s="24">
        <v>792998.4</v>
      </c>
      <c r="J19" s="24"/>
      <c r="K19" s="24"/>
      <c r="L19" s="24">
        <v>792998.4</v>
      </c>
      <c r="M19" s="24"/>
      <c r="N19" s="24"/>
      <c r="O19" s="24"/>
      <c r="P19" s="24"/>
      <c r="Q19" s="24"/>
      <c r="R19" s="24"/>
      <c r="S19" s="24"/>
      <c r="T19" s="24"/>
      <c r="U19" s="24"/>
      <c r="V19" s="24"/>
      <c r="W19" s="24"/>
    </row>
    <row r="20" ht="18.75" customHeight="1" spans="1:23">
      <c r="A20" s="25"/>
      <c r="B20" s="21" t="s">
        <v>333</v>
      </c>
      <c r="C20" s="21" t="s">
        <v>334</v>
      </c>
      <c r="D20" s="21" t="s">
        <v>209</v>
      </c>
      <c r="E20" s="21" t="s">
        <v>210</v>
      </c>
      <c r="F20" s="21" t="s">
        <v>331</v>
      </c>
      <c r="G20" s="21" t="s">
        <v>332</v>
      </c>
      <c r="H20" s="24">
        <v>354708</v>
      </c>
      <c r="I20" s="24">
        <v>354708</v>
      </c>
      <c r="J20" s="24"/>
      <c r="K20" s="24"/>
      <c r="L20" s="24">
        <v>354708</v>
      </c>
      <c r="M20" s="24"/>
      <c r="N20" s="24"/>
      <c r="O20" s="24"/>
      <c r="P20" s="24"/>
      <c r="Q20" s="24"/>
      <c r="R20" s="24"/>
      <c r="S20" s="24"/>
      <c r="T20" s="24"/>
      <c r="U20" s="24"/>
      <c r="V20" s="24"/>
      <c r="W20" s="24"/>
    </row>
    <row r="21" ht="18.75" customHeight="1" spans="1:23">
      <c r="A21" s="25"/>
      <c r="B21" s="21" t="s">
        <v>333</v>
      </c>
      <c r="C21" s="21" t="s">
        <v>334</v>
      </c>
      <c r="D21" s="21" t="s">
        <v>213</v>
      </c>
      <c r="E21" s="21" t="s">
        <v>214</v>
      </c>
      <c r="F21" s="21" t="s">
        <v>331</v>
      </c>
      <c r="G21" s="21" t="s">
        <v>332</v>
      </c>
      <c r="H21" s="24">
        <v>90480</v>
      </c>
      <c r="I21" s="24">
        <v>90480</v>
      </c>
      <c r="J21" s="24"/>
      <c r="K21" s="24"/>
      <c r="L21" s="24">
        <v>90480</v>
      </c>
      <c r="M21" s="24"/>
      <c r="N21" s="24"/>
      <c r="O21" s="24"/>
      <c r="P21" s="24"/>
      <c r="Q21" s="24"/>
      <c r="R21" s="24"/>
      <c r="S21" s="24"/>
      <c r="T21" s="24"/>
      <c r="U21" s="24"/>
      <c r="V21" s="24"/>
      <c r="W21" s="24"/>
    </row>
    <row r="22" ht="27" customHeight="1" spans="1:23">
      <c r="A22" s="25"/>
      <c r="B22" s="21" t="s">
        <v>335</v>
      </c>
      <c r="C22" s="21" t="s">
        <v>336</v>
      </c>
      <c r="D22" s="21" t="s">
        <v>202</v>
      </c>
      <c r="E22" s="21" t="s">
        <v>102</v>
      </c>
      <c r="F22" s="21" t="s">
        <v>337</v>
      </c>
      <c r="G22" s="21" t="s">
        <v>338</v>
      </c>
      <c r="H22" s="24">
        <v>91800</v>
      </c>
      <c r="I22" s="24">
        <v>91800</v>
      </c>
      <c r="J22" s="24"/>
      <c r="K22" s="24"/>
      <c r="L22" s="24">
        <v>91800</v>
      </c>
      <c r="M22" s="24"/>
      <c r="N22" s="24"/>
      <c r="O22" s="24"/>
      <c r="P22" s="24"/>
      <c r="Q22" s="24"/>
      <c r="R22" s="24"/>
      <c r="S22" s="24"/>
      <c r="T22" s="24"/>
      <c r="U22" s="24"/>
      <c r="V22" s="24"/>
      <c r="W22" s="24"/>
    </row>
    <row r="23" ht="18.75" customHeight="1" spans="1:23">
      <c r="A23" s="25"/>
      <c r="B23" s="21" t="s">
        <v>333</v>
      </c>
      <c r="C23" s="21" t="s">
        <v>334</v>
      </c>
      <c r="D23" s="21" t="s">
        <v>101</v>
      </c>
      <c r="E23" s="21" t="s">
        <v>102</v>
      </c>
      <c r="F23" s="21" t="s">
        <v>337</v>
      </c>
      <c r="G23" s="21" t="s">
        <v>338</v>
      </c>
      <c r="H23" s="24">
        <v>12000</v>
      </c>
      <c r="I23" s="24">
        <v>12000</v>
      </c>
      <c r="J23" s="24"/>
      <c r="K23" s="24"/>
      <c r="L23" s="24">
        <v>12000</v>
      </c>
      <c r="M23" s="24"/>
      <c r="N23" s="24"/>
      <c r="O23" s="24"/>
      <c r="P23" s="24"/>
      <c r="Q23" s="24"/>
      <c r="R23" s="24"/>
      <c r="S23" s="24"/>
      <c r="T23" s="24"/>
      <c r="U23" s="24"/>
      <c r="V23" s="24"/>
      <c r="W23" s="24"/>
    </row>
    <row r="24" ht="18.75" customHeight="1" spans="1:23">
      <c r="A24" s="25"/>
      <c r="B24" s="21" t="s">
        <v>333</v>
      </c>
      <c r="C24" s="21" t="s">
        <v>334</v>
      </c>
      <c r="D24" s="21" t="s">
        <v>105</v>
      </c>
      <c r="E24" s="21" t="s">
        <v>89</v>
      </c>
      <c r="F24" s="21" t="s">
        <v>337</v>
      </c>
      <c r="G24" s="21" t="s">
        <v>338</v>
      </c>
      <c r="H24" s="24">
        <v>6000</v>
      </c>
      <c r="I24" s="24">
        <v>6000</v>
      </c>
      <c r="J24" s="24"/>
      <c r="K24" s="24"/>
      <c r="L24" s="24">
        <v>6000</v>
      </c>
      <c r="M24" s="24"/>
      <c r="N24" s="24"/>
      <c r="O24" s="24"/>
      <c r="P24" s="24"/>
      <c r="Q24" s="24"/>
      <c r="R24" s="24"/>
      <c r="S24" s="24"/>
      <c r="T24" s="24"/>
      <c r="U24" s="24"/>
      <c r="V24" s="24"/>
      <c r="W24" s="24"/>
    </row>
    <row r="25" ht="18.75" customHeight="1" spans="1:23">
      <c r="A25" s="25"/>
      <c r="B25" s="21" t="s">
        <v>333</v>
      </c>
      <c r="C25" s="21" t="s">
        <v>334</v>
      </c>
      <c r="D25" s="21" t="s">
        <v>132</v>
      </c>
      <c r="E25" s="21" t="s">
        <v>89</v>
      </c>
      <c r="F25" s="21" t="s">
        <v>337</v>
      </c>
      <c r="G25" s="21" t="s">
        <v>338</v>
      </c>
      <c r="H25" s="24">
        <v>24000</v>
      </c>
      <c r="I25" s="24">
        <v>24000</v>
      </c>
      <c r="J25" s="24"/>
      <c r="K25" s="24"/>
      <c r="L25" s="24">
        <v>24000</v>
      </c>
      <c r="M25" s="24"/>
      <c r="N25" s="24"/>
      <c r="O25" s="24"/>
      <c r="P25" s="24"/>
      <c r="Q25" s="24"/>
      <c r="R25" s="24"/>
      <c r="S25" s="24"/>
      <c r="T25" s="24"/>
      <c r="U25" s="24"/>
      <c r="V25" s="24"/>
      <c r="W25" s="24"/>
    </row>
    <row r="26" ht="18.75" customHeight="1" spans="1:23">
      <c r="A26" s="25"/>
      <c r="B26" s="21" t="s">
        <v>333</v>
      </c>
      <c r="C26" s="21" t="s">
        <v>334</v>
      </c>
      <c r="D26" s="21" t="s">
        <v>142</v>
      </c>
      <c r="E26" s="21" t="s">
        <v>89</v>
      </c>
      <c r="F26" s="21" t="s">
        <v>337</v>
      </c>
      <c r="G26" s="21" t="s">
        <v>338</v>
      </c>
      <c r="H26" s="24">
        <v>66000</v>
      </c>
      <c r="I26" s="24">
        <v>66000</v>
      </c>
      <c r="J26" s="24"/>
      <c r="K26" s="24"/>
      <c r="L26" s="24">
        <v>66000</v>
      </c>
      <c r="M26" s="24"/>
      <c r="N26" s="24"/>
      <c r="O26" s="24"/>
      <c r="P26" s="24"/>
      <c r="Q26" s="24"/>
      <c r="R26" s="24"/>
      <c r="S26" s="24"/>
      <c r="T26" s="24"/>
      <c r="U26" s="24"/>
      <c r="V26" s="24"/>
      <c r="W26" s="24"/>
    </row>
    <row r="27" ht="18.75" customHeight="1" spans="1:23">
      <c r="A27" s="25"/>
      <c r="B27" s="21" t="s">
        <v>333</v>
      </c>
      <c r="C27" s="21" t="s">
        <v>334</v>
      </c>
      <c r="D27" s="21" t="s">
        <v>192</v>
      </c>
      <c r="E27" s="21" t="s">
        <v>89</v>
      </c>
      <c r="F27" s="21" t="s">
        <v>337</v>
      </c>
      <c r="G27" s="21" t="s">
        <v>338</v>
      </c>
      <c r="H27" s="24">
        <v>42000</v>
      </c>
      <c r="I27" s="24">
        <v>42000</v>
      </c>
      <c r="J27" s="24"/>
      <c r="K27" s="24"/>
      <c r="L27" s="24">
        <v>42000</v>
      </c>
      <c r="M27" s="24"/>
      <c r="N27" s="24"/>
      <c r="O27" s="24"/>
      <c r="P27" s="24"/>
      <c r="Q27" s="24"/>
      <c r="R27" s="24"/>
      <c r="S27" s="24"/>
      <c r="T27" s="24"/>
      <c r="U27" s="24"/>
      <c r="V27" s="24"/>
      <c r="W27" s="24"/>
    </row>
    <row r="28" ht="18.75" customHeight="1" spans="1:23">
      <c r="A28" s="25"/>
      <c r="B28" s="21" t="s">
        <v>333</v>
      </c>
      <c r="C28" s="21" t="s">
        <v>334</v>
      </c>
      <c r="D28" s="21" t="s">
        <v>202</v>
      </c>
      <c r="E28" s="21" t="s">
        <v>102</v>
      </c>
      <c r="F28" s="21" t="s">
        <v>337</v>
      </c>
      <c r="G28" s="21" t="s">
        <v>338</v>
      </c>
      <c r="H28" s="24">
        <v>102000</v>
      </c>
      <c r="I28" s="24">
        <v>102000</v>
      </c>
      <c r="J28" s="24"/>
      <c r="K28" s="24"/>
      <c r="L28" s="24">
        <v>102000</v>
      </c>
      <c r="M28" s="24"/>
      <c r="N28" s="24"/>
      <c r="O28" s="24"/>
      <c r="P28" s="24"/>
      <c r="Q28" s="24"/>
      <c r="R28" s="24"/>
      <c r="S28" s="24"/>
      <c r="T28" s="24"/>
      <c r="U28" s="24"/>
      <c r="V28" s="24"/>
      <c r="W28" s="24"/>
    </row>
    <row r="29" ht="18.75" customHeight="1" spans="1:23">
      <c r="A29" s="25"/>
      <c r="B29" s="21" t="s">
        <v>333</v>
      </c>
      <c r="C29" s="21" t="s">
        <v>334</v>
      </c>
      <c r="D29" s="21" t="s">
        <v>209</v>
      </c>
      <c r="E29" s="21" t="s">
        <v>210</v>
      </c>
      <c r="F29" s="21" t="s">
        <v>337</v>
      </c>
      <c r="G29" s="21" t="s">
        <v>338</v>
      </c>
      <c r="H29" s="24">
        <v>48000</v>
      </c>
      <c r="I29" s="24">
        <v>48000</v>
      </c>
      <c r="J29" s="24"/>
      <c r="K29" s="24"/>
      <c r="L29" s="24">
        <v>48000</v>
      </c>
      <c r="M29" s="24"/>
      <c r="N29" s="24"/>
      <c r="O29" s="24"/>
      <c r="P29" s="24"/>
      <c r="Q29" s="24"/>
      <c r="R29" s="24"/>
      <c r="S29" s="24"/>
      <c r="T29" s="24"/>
      <c r="U29" s="24"/>
      <c r="V29" s="24"/>
      <c r="W29" s="24"/>
    </row>
    <row r="30" ht="18.75" customHeight="1" spans="1:23">
      <c r="A30" s="25"/>
      <c r="B30" s="21" t="s">
        <v>333</v>
      </c>
      <c r="C30" s="21" t="s">
        <v>334</v>
      </c>
      <c r="D30" s="21" t="s">
        <v>213</v>
      </c>
      <c r="E30" s="21" t="s">
        <v>214</v>
      </c>
      <c r="F30" s="21" t="s">
        <v>337</v>
      </c>
      <c r="G30" s="21" t="s">
        <v>338</v>
      </c>
      <c r="H30" s="24">
        <v>12000</v>
      </c>
      <c r="I30" s="24">
        <v>12000</v>
      </c>
      <c r="J30" s="24"/>
      <c r="K30" s="24"/>
      <c r="L30" s="24">
        <v>12000</v>
      </c>
      <c r="M30" s="24"/>
      <c r="N30" s="24"/>
      <c r="O30" s="24"/>
      <c r="P30" s="24"/>
      <c r="Q30" s="24"/>
      <c r="R30" s="24"/>
      <c r="S30" s="24"/>
      <c r="T30" s="24"/>
      <c r="U30" s="24"/>
      <c r="V30" s="24"/>
      <c r="W30" s="24"/>
    </row>
    <row r="31" ht="18.75" customHeight="1" spans="1:23">
      <c r="A31" s="25"/>
      <c r="B31" s="21" t="s">
        <v>329</v>
      </c>
      <c r="C31" s="21" t="s">
        <v>330</v>
      </c>
      <c r="D31" s="21" t="s">
        <v>88</v>
      </c>
      <c r="E31" s="21" t="s">
        <v>89</v>
      </c>
      <c r="F31" s="21" t="s">
        <v>337</v>
      </c>
      <c r="G31" s="21" t="s">
        <v>338</v>
      </c>
      <c r="H31" s="24">
        <v>56700</v>
      </c>
      <c r="I31" s="24">
        <v>56700</v>
      </c>
      <c r="J31" s="24"/>
      <c r="K31" s="24"/>
      <c r="L31" s="24">
        <v>56700</v>
      </c>
      <c r="M31" s="24"/>
      <c r="N31" s="24"/>
      <c r="O31" s="24"/>
      <c r="P31" s="24"/>
      <c r="Q31" s="24"/>
      <c r="R31" s="24"/>
      <c r="S31" s="24"/>
      <c r="T31" s="24"/>
      <c r="U31" s="24"/>
      <c r="V31" s="24"/>
      <c r="W31" s="24"/>
    </row>
    <row r="32" ht="18.75" customHeight="1" spans="1:23">
      <c r="A32" s="25"/>
      <c r="B32" s="21" t="s">
        <v>329</v>
      </c>
      <c r="C32" s="21" t="s">
        <v>330</v>
      </c>
      <c r="D32" s="21" t="s">
        <v>98</v>
      </c>
      <c r="E32" s="21" t="s">
        <v>89</v>
      </c>
      <c r="F32" s="21" t="s">
        <v>337</v>
      </c>
      <c r="G32" s="21" t="s">
        <v>338</v>
      </c>
      <c r="H32" s="24">
        <v>1015932</v>
      </c>
      <c r="I32" s="24">
        <v>1015932</v>
      </c>
      <c r="J32" s="24"/>
      <c r="K32" s="24"/>
      <c r="L32" s="24">
        <v>1015932</v>
      </c>
      <c r="M32" s="24"/>
      <c r="N32" s="24"/>
      <c r="O32" s="24"/>
      <c r="P32" s="24"/>
      <c r="Q32" s="24"/>
      <c r="R32" s="24"/>
      <c r="S32" s="24"/>
      <c r="T32" s="24"/>
      <c r="U32" s="24"/>
      <c r="V32" s="24"/>
      <c r="W32" s="24"/>
    </row>
    <row r="33" ht="18.75" customHeight="1" spans="1:23">
      <c r="A33" s="25"/>
      <c r="B33" s="21" t="s">
        <v>329</v>
      </c>
      <c r="C33" s="21" t="s">
        <v>330</v>
      </c>
      <c r="D33" s="21" t="s">
        <v>105</v>
      </c>
      <c r="E33" s="21" t="s">
        <v>89</v>
      </c>
      <c r="F33" s="21" t="s">
        <v>337</v>
      </c>
      <c r="G33" s="21" t="s">
        <v>338</v>
      </c>
      <c r="H33" s="24">
        <v>104544</v>
      </c>
      <c r="I33" s="24">
        <v>104544</v>
      </c>
      <c r="J33" s="24"/>
      <c r="K33" s="24"/>
      <c r="L33" s="24">
        <v>104544</v>
      </c>
      <c r="M33" s="24"/>
      <c r="N33" s="24"/>
      <c r="O33" s="24"/>
      <c r="P33" s="24"/>
      <c r="Q33" s="24"/>
      <c r="R33" s="24"/>
      <c r="S33" s="24"/>
      <c r="T33" s="24"/>
      <c r="U33" s="24"/>
      <c r="V33" s="24"/>
      <c r="W33" s="24"/>
    </row>
    <row r="34" ht="18.75" customHeight="1" spans="1:23">
      <c r="A34" s="25"/>
      <c r="B34" s="21" t="s">
        <v>329</v>
      </c>
      <c r="C34" s="21" t="s">
        <v>330</v>
      </c>
      <c r="D34" s="21" t="s">
        <v>108</v>
      </c>
      <c r="E34" s="21" t="s">
        <v>89</v>
      </c>
      <c r="F34" s="21" t="s">
        <v>337</v>
      </c>
      <c r="G34" s="21" t="s">
        <v>338</v>
      </c>
      <c r="H34" s="24">
        <v>326196</v>
      </c>
      <c r="I34" s="24">
        <v>326196</v>
      </c>
      <c r="J34" s="24"/>
      <c r="K34" s="24"/>
      <c r="L34" s="24">
        <v>326196</v>
      </c>
      <c r="M34" s="24"/>
      <c r="N34" s="24"/>
      <c r="O34" s="24"/>
      <c r="P34" s="24"/>
      <c r="Q34" s="24"/>
      <c r="R34" s="24"/>
      <c r="S34" s="24"/>
      <c r="T34" s="24"/>
      <c r="U34" s="24"/>
      <c r="V34" s="24"/>
      <c r="W34" s="24"/>
    </row>
    <row r="35" ht="18.75" customHeight="1" spans="1:23">
      <c r="A35" s="25"/>
      <c r="B35" s="21" t="s">
        <v>333</v>
      </c>
      <c r="C35" s="21" t="s">
        <v>334</v>
      </c>
      <c r="D35" s="21" t="s">
        <v>101</v>
      </c>
      <c r="E35" s="21" t="s">
        <v>102</v>
      </c>
      <c r="F35" s="21" t="s">
        <v>337</v>
      </c>
      <c r="G35" s="21" t="s">
        <v>338</v>
      </c>
      <c r="H35" s="24">
        <v>5280</v>
      </c>
      <c r="I35" s="24">
        <v>5280</v>
      </c>
      <c r="J35" s="24"/>
      <c r="K35" s="24"/>
      <c r="L35" s="24">
        <v>5280</v>
      </c>
      <c r="M35" s="24"/>
      <c r="N35" s="24"/>
      <c r="O35" s="24"/>
      <c r="P35" s="24"/>
      <c r="Q35" s="24"/>
      <c r="R35" s="24"/>
      <c r="S35" s="24"/>
      <c r="T35" s="24"/>
      <c r="U35" s="24"/>
      <c r="V35" s="24"/>
      <c r="W35" s="24"/>
    </row>
    <row r="36" ht="18.75" customHeight="1" spans="1:23">
      <c r="A36" s="25"/>
      <c r="B36" s="21" t="s">
        <v>333</v>
      </c>
      <c r="C36" s="21" t="s">
        <v>334</v>
      </c>
      <c r="D36" s="21" t="s">
        <v>105</v>
      </c>
      <c r="E36" s="21" t="s">
        <v>89</v>
      </c>
      <c r="F36" s="21" t="s">
        <v>337</v>
      </c>
      <c r="G36" s="21" t="s">
        <v>338</v>
      </c>
      <c r="H36" s="24">
        <v>2640</v>
      </c>
      <c r="I36" s="24">
        <v>2640</v>
      </c>
      <c r="J36" s="24"/>
      <c r="K36" s="24"/>
      <c r="L36" s="24">
        <v>2640</v>
      </c>
      <c r="M36" s="24"/>
      <c r="N36" s="24"/>
      <c r="O36" s="24"/>
      <c r="P36" s="24"/>
      <c r="Q36" s="24"/>
      <c r="R36" s="24"/>
      <c r="S36" s="24"/>
      <c r="T36" s="24"/>
      <c r="U36" s="24"/>
      <c r="V36" s="24"/>
      <c r="W36" s="24"/>
    </row>
    <row r="37" ht="18.75" customHeight="1" spans="1:23">
      <c r="A37" s="25"/>
      <c r="B37" s="21" t="s">
        <v>333</v>
      </c>
      <c r="C37" s="21" t="s">
        <v>334</v>
      </c>
      <c r="D37" s="21" t="s">
        <v>132</v>
      </c>
      <c r="E37" s="21" t="s">
        <v>89</v>
      </c>
      <c r="F37" s="21" t="s">
        <v>337</v>
      </c>
      <c r="G37" s="21" t="s">
        <v>338</v>
      </c>
      <c r="H37" s="24">
        <v>11880</v>
      </c>
      <c r="I37" s="24">
        <v>11880</v>
      </c>
      <c r="J37" s="24"/>
      <c r="K37" s="24"/>
      <c r="L37" s="24">
        <v>11880</v>
      </c>
      <c r="M37" s="24"/>
      <c r="N37" s="24"/>
      <c r="O37" s="24"/>
      <c r="P37" s="24"/>
      <c r="Q37" s="24"/>
      <c r="R37" s="24"/>
      <c r="S37" s="24"/>
      <c r="T37" s="24"/>
      <c r="U37" s="24"/>
      <c r="V37" s="24"/>
      <c r="W37" s="24"/>
    </row>
    <row r="38" ht="18.75" customHeight="1" spans="1:23">
      <c r="A38" s="25"/>
      <c r="B38" s="21" t="s">
        <v>333</v>
      </c>
      <c r="C38" s="21" t="s">
        <v>334</v>
      </c>
      <c r="D38" s="21" t="s">
        <v>142</v>
      </c>
      <c r="E38" s="21" t="s">
        <v>89</v>
      </c>
      <c r="F38" s="21" t="s">
        <v>337</v>
      </c>
      <c r="G38" s="21" t="s">
        <v>338</v>
      </c>
      <c r="H38" s="24">
        <v>29700</v>
      </c>
      <c r="I38" s="24">
        <v>29700</v>
      </c>
      <c r="J38" s="24"/>
      <c r="K38" s="24"/>
      <c r="L38" s="24">
        <v>29700</v>
      </c>
      <c r="M38" s="24"/>
      <c r="N38" s="24"/>
      <c r="O38" s="24"/>
      <c r="P38" s="24"/>
      <c r="Q38" s="24"/>
      <c r="R38" s="24"/>
      <c r="S38" s="24"/>
      <c r="T38" s="24"/>
      <c r="U38" s="24"/>
      <c r="V38" s="24"/>
      <c r="W38" s="24"/>
    </row>
    <row r="39" ht="18.75" customHeight="1" spans="1:23">
      <c r="A39" s="25"/>
      <c r="B39" s="21" t="s">
        <v>333</v>
      </c>
      <c r="C39" s="21" t="s">
        <v>334</v>
      </c>
      <c r="D39" s="21" t="s">
        <v>192</v>
      </c>
      <c r="E39" s="21" t="s">
        <v>89</v>
      </c>
      <c r="F39" s="21" t="s">
        <v>337</v>
      </c>
      <c r="G39" s="21" t="s">
        <v>338</v>
      </c>
      <c r="H39" s="24">
        <v>19140</v>
      </c>
      <c r="I39" s="24">
        <v>19140</v>
      </c>
      <c r="J39" s="24"/>
      <c r="K39" s="24"/>
      <c r="L39" s="24">
        <v>19140</v>
      </c>
      <c r="M39" s="24"/>
      <c r="N39" s="24"/>
      <c r="O39" s="24"/>
      <c r="P39" s="24"/>
      <c r="Q39" s="24"/>
      <c r="R39" s="24"/>
      <c r="S39" s="24"/>
      <c r="T39" s="24"/>
      <c r="U39" s="24"/>
      <c r="V39" s="24"/>
      <c r="W39" s="24"/>
    </row>
    <row r="40" ht="18.75" customHeight="1" spans="1:23">
      <c r="A40" s="25"/>
      <c r="B40" s="21" t="s">
        <v>333</v>
      </c>
      <c r="C40" s="21" t="s">
        <v>334</v>
      </c>
      <c r="D40" s="21" t="s">
        <v>202</v>
      </c>
      <c r="E40" s="21" t="s">
        <v>102</v>
      </c>
      <c r="F40" s="21" t="s">
        <v>337</v>
      </c>
      <c r="G40" s="21" t="s">
        <v>338</v>
      </c>
      <c r="H40" s="24">
        <v>56532</v>
      </c>
      <c r="I40" s="24">
        <v>56532</v>
      </c>
      <c r="J40" s="24"/>
      <c r="K40" s="24"/>
      <c r="L40" s="24">
        <v>56532</v>
      </c>
      <c r="M40" s="24"/>
      <c r="N40" s="24"/>
      <c r="O40" s="24"/>
      <c r="P40" s="24"/>
      <c r="Q40" s="24"/>
      <c r="R40" s="24"/>
      <c r="S40" s="24"/>
      <c r="T40" s="24"/>
      <c r="U40" s="24"/>
      <c r="V40" s="24"/>
      <c r="W40" s="24"/>
    </row>
    <row r="41" ht="18.75" customHeight="1" spans="1:23">
      <c r="A41" s="25"/>
      <c r="B41" s="21" t="s">
        <v>333</v>
      </c>
      <c r="C41" s="21" t="s">
        <v>334</v>
      </c>
      <c r="D41" s="21" t="s">
        <v>209</v>
      </c>
      <c r="E41" s="21" t="s">
        <v>210</v>
      </c>
      <c r="F41" s="21" t="s">
        <v>337</v>
      </c>
      <c r="G41" s="21" t="s">
        <v>338</v>
      </c>
      <c r="H41" s="24">
        <v>25140</v>
      </c>
      <c r="I41" s="24">
        <v>25140</v>
      </c>
      <c r="J41" s="24"/>
      <c r="K41" s="24"/>
      <c r="L41" s="24">
        <v>25140</v>
      </c>
      <c r="M41" s="24"/>
      <c r="N41" s="24"/>
      <c r="O41" s="24"/>
      <c r="P41" s="24"/>
      <c r="Q41" s="24"/>
      <c r="R41" s="24"/>
      <c r="S41" s="24"/>
      <c r="T41" s="24"/>
      <c r="U41" s="24"/>
      <c r="V41" s="24"/>
      <c r="W41" s="24"/>
    </row>
    <row r="42" ht="18.75" customHeight="1" spans="1:23">
      <c r="A42" s="25"/>
      <c r="B42" s="21" t="s">
        <v>333</v>
      </c>
      <c r="C42" s="21" t="s">
        <v>334</v>
      </c>
      <c r="D42" s="21" t="s">
        <v>213</v>
      </c>
      <c r="E42" s="21" t="s">
        <v>214</v>
      </c>
      <c r="F42" s="21" t="s">
        <v>337</v>
      </c>
      <c r="G42" s="21" t="s">
        <v>338</v>
      </c>
      <c r="H42" s="24">
        <v>5940</v>
      </c>
      <c r="I42" s="24">
        <v>5940</v>
      </c>
      <c r="J42" s="24"/>
      <c r="K42" s="24"/>
      <c r="L42" s="24">
        <v>5940</v>
      </c>
      <c r="M42" s="24"/>
      <c r="N42" s="24"/>
      <c r="O42" s="24"/>
      <c r="P42" s="24"/>
      <c r="Q42" s="24"/>
      <c r="R42" s="24"/>
      <c r="S42" s="24"/>
      <c r="T42" s="24"/>
      <c r="U42" s="24"/>
      <c r="V42" s="24"/>
      <c r="W42" s="24"/>
    </row>
    <row r="43" ht="18.75" customHeight="1" spans="1:23">
      <c r="A43" s="25"/>
      <c r="B43" s="21" t="s">
        <v>329</v>
      </c>
      <c r="C43" s="21" t="s">
        <v>330</v>
      </c>
      <c r="D43" s="21" t="s">
        <v>88</v>
      </c>
      <c r="E43" s="21" t="s">
        <v>89</v>
      </c>
      <c r="F43" s="21" t="s">
        <v>337</v>
      </c>
      <c r="G43" s="21" t="s">
        <v>338</v>
      </c>
      <c r="H43" s="24">
        <v>6000</v>
      </c>
      <c r="I43" s="24">
        <v>6000</v>
      </c>
      <c r="J43" s="24"/>
      <c r="K43" s="24"/>
      <c r="L43" s="24">
        <v>6000</v>
      </c>
      <c r="M43" s="24"/>
      <c r="N43" s="24"/>
      <c r="O43" s="24"/>
      <c r="P43" s="24"/>
      <c r="Q43" s="24"/>
      <c r="R43" s="24"/>
      <c r="S43" s="24"/>
      <c r="T43" s="24"/>
      <c r="U43" s="24"/>
      <c r="V43" s="24"/>
      <c r="W43" s="24"/>
    </row>
    <row r="44" ht="18.75" customHeight="1" spans="1:23">
      <c r="A44" s="25"/>
      <c r="B44" s="21" t="s">
        <v>329</v>
      </c>
      <c r="C44" s="21" t="s">
        <v>330</v>
      </c>
      <c r="D44" s="21" t="s">
        <v>98</v>
      </c>
      <c r="E44" s="21" t="s">
        <v>89</v>
      </c>
      <c r="F44" s="21" t="s">
        <v>337</v>
      </c>
      <c r="G44" s="21" t="s">
        <v>338</v>
      </c>
      <c r="H44" s="24">
        <v>120000</v>
      </c>
      <c r="I44" s="24">
        <v>120000</v>
      </c>
      <c r="J44" s="24"/>
      <c r="K44" s="24"/>
      <c r="L44" s="24">
        <v>120000</v>
      </c>
      <c r="M44" s="24"/>
      <c r="N44" s="24"/>
      <c r="O44" s="24"/>
      <c r="P44" s="24"/>
      <c r="Q44" s="24"/>
      <c r="R44" s="24"/>
      <c r="S44" s="24"/>
      <c r="T44" s="24"/>
      <c r="U44" s="24"/>
      <c r="V44" s="24"/>
      <c r="W44" s="24"/>
    </row>
    <row r="45" ht="18.75" customHeight="1" spans="1:23">
      <c r="A45" s="25"/>
      <c r="B45" s="21" t="s">
        <v>329</v>
      </c>
      <c r="C45" s="21" t="s">
        <v>330</v>
      </c>
      <c r="D45" s="21" t="s">
        <v>105</v>
      </c>
      <c r="E45" s="21" t="s">
        <v>89</v>
      </c>
      <c r="F45" s="21" t="s">
        <v>337</v>
      </c>
      <c r="G45" s="21" t="s">
        <v>338</v>
      </c>
      <c r="H45" s="24">
        <v>12000</v>
      </c>
      <c r="I45" s="24">
        <v>12000</v>
      </c>
      <c r="J45" s="24"/>
      <c r="K45" s="24"/>
      <c r="L45" s="24">
        <v>12000</v>
      </c>
      <c r="M45" s="24"/>
      <c r="N45" s="24"/>
      <c r="O45" s="24"/>
      <c r="P45" s="24"/>
      <c r="Q45" s="24"/>
      <c r="R45" s="24"/>
      <c r="S45" s="24"/>
      <c r="T45" s="24"/>
      <c r="U45" s="24"/>
      <c r="V45" s="24"/>
      <c r="W45" s="24"/>
    </row>
    <row r="46" ht="18.75" customHeight="1" spans="1:23">
      <c r="A46" s="25"/>
      <c r="B46" s="21" t="s">
        <v>329</v>
      </c>
      <c r="C46" s="21" t="s">
        <v>330</v>
      </c>
      <c r="D46" s="21" t="s">
        <v>108</v>
      </c>
      <c r="E46" s="21" t="s">
        <v>89</v>
      </c>
      <c r="F46" s="21" t="s">
        <v>337</v>
      </c>
      <c r="G46" s="21" t="s">
        <v>338</v>
      </c>
      <c r="H46" s="24">
        <v>36000</v>
      </c>
      <c r="I46" s="24">
        <v>36000</v>
      </c>
      <c r="J46" s="24"/>
      <c r="K46" s="24"/>
      <c r="L46" s="24">
        <v>36000</v>
      </c>
      <c r="M46" s="24"/>
      <c r="N46" s="24"/>
      <c r="O46" s="24"/>
      <c r="P46" s="24"/>
      <c r="Q46" s="24"/>
      <c r="R46" s="24"/>
      <c r="S46" s="24"/>
      <c r="T46" s="24"/>
      <c r="U46" s="24"/>
      <c r="V46" s="24"/>
      <c r="W46" s="24"/>
    </row>
    <row r="47" ht="22.5" spans="1:23">
      <c r="A47" s="25"/>
      <c r="B47" s="21" t="s">
        <v>339</v>
      </c>
      <c r="C47" s="21" t="s">
        <v>340</v>
      </c>
      <c r="D47" s="21" t="s">
        <v>88</v>
      </c>
      <c r="E47" s="21" t="s">
        <v>89</v>
      </c>
      <c r="F47" s="21" t="s">
        <v>341</v>
      </c>
      <c r="G47" s="21" t="s">
        <v>342</v>
      </c>
      <c r="H47" s="24">
        <v>21600</v>
      </c>
      <c r="I47" s="24">
        <v>21600</v>
      </c>
      <c r="J47" s="24"/>
      <c r="K47" s="24"/>
      <c r="L47" s="24">
        <v>21600</v>
      </c>
      <c r="M47" s="24"/>
      <c r="N47" s="24"/>
      <c r="O47" s="24"/>
      <c r="P47" s="24"/>
      <c r="Q47" s="24"/>
      <c r="R47" s="24"/>
      <c r="S47" s="24"/>
      <c r="T47" s="24"/>
      <c r="U47" s="24"/>
      <c r="V47" s="24"/>
      <c r="W47" s="24"/>
    </row>
    <row r="48" ht="22.5" spans="1:23">
      <c r="A48" s="25"/>
      <c r="B48" s="21" t="s">
        <v>339</v>
      </c>
      <c r="C48" s="21" t="s">
        <v>340</v>
      </c>
      <c r="D48" s="21" t="s">
        <v>98</v>
      </c>
      <c r="E48" s="21" t="s">
        <v>89</v>
      </c>
      <c r="F48" s="21" t="s">
        <v>341</v>
      </c>
      <c r="G48" s="21" t="s">
        <v>342</v>
      </c>
      <c r="H48" s="24">
        <v>294240</v>
      </c>
      <c r="I48" s="24">
        <v>294240</v>
      </c>
      <c r="J48" s="24"/>
      <c r="K48" s="24"/>
      <c r="L48" s="24">
        <v>294240</v>
      </c>
      <c r="M48" s="24"/>
      <c r="N48" s="24"/>
      <c r="O48" s="24"/>
      <c r="P48" s="24"/>
      <c r="Q48" s="24"/>
      <c r="R48" s="24"/>
      <c r="S48" s="24"/>
      <c r="T48" s="24"/>
      <c r="U48" s="24"/>
      <c r="V48" s="24"/>
      <c r="W48" s="24"/>
    </row>
    <row r="49" ht="22.5" spans="1:23">
      <c r="A49" s="25"/>
      <c r="B49" s="21" t="s">
        <v>339</v>
      </c>
      <c r="C49" s="21" t="s">
        <v>340</v>
      </c>
      <c r="D49" s="21" t="s">
        <v>105</v>
      </c>
      <c r="E49" s="21" t="s">
        <v>89</v>
      </c>
      <c r="F49" s="21" t="s">
        <v>341</v>
      </c>
      <c r="G49" s="21" t="s">
        <v>342</v>
      </c>
      <c r="H49" s="24">
        <v>35820</v>
      </c>
      <c r="I49" s="24">
        <v>35820</v>
      </c>
      <c r="J49" s="24"/>
      <c r="K49" s="24"/>
      <c r="L49" s="24">
        <v>35820</v>
      </c>
      <c r="M49" s="24"/>
      <c r="N49" s="24"/>
      <c r="O49" s="24"/>
      <c r="P49" s="24"/>
      <c r="Q49" s="24"/>
      <c r="R49" s="24"/>
      <c r="S49" s="24"/>
      <c r="T49" s="24"/>
      <c r="U49" s="24"/>
      <c r="V49" s="24"/>
      <c r="W49" s="24"/>
    </row>
    <row r="50" ht="22.5" spans="1:23">
      <c r="A50" s="25"/>
      <c r="B50" s="21" t="s">
        <v>339</v>
      </c>
      <c r="C50" s="21" t="s">
        <v>340</v>
      </c>
      <c r="D50" s="21" t="s">
        <v>108</v>
      </c>
      <c r="E50" s="21" t="s">
        <v>89</v>
      </c>
      <c r="F50" s="21" t="s">
        <v>341</v>
      </c>
      <c r="G50" s="21" t="s">
        <v>342</v>
      </c>
      <c r="H50" s="24">
        <v>118200</v>
      </c>
      <c r="I50" s="24">
        <v>118200</v>
      </c>
      <c r="J50" s="24"/>
      <c r="K50" s="24"/>
      <c r="L50" s="24">
        <v>118200</v>
      </c>
      <c r="M50" s="24"/>
      <c r="N50" s="24"/>
      <c r="O50" s="24"/>
      <c r="P50" s="24"/>
      <c r="Q50" s="24"/>
      <c r="R50" s="24"/>
      <c r="S50" s="24"/>
      <c r="T50" s="24"/>
      <c r="U50" s="24"/>
      <c r="V50" s="24"/>
      <c r="W50" s="24"/>
    </row>
    <row r="51" ht="18.75" customHeight="1" spans="1:23">
      <c r="A51" s="25"/>
      <c r="B51" s="21" t="s">
        <v>329</v>
      </c>
      <c r="C51" s="21" t="s">
        <v>330</v>
      </c>
      <c r="D51" s="21" t="s">
        <v>88</v>
      </c>
      <c r="E51" s="21" t="s">
        <v>89</v>
      </c>
      <c r="F51" s="21" t="s">
        <v>341</v>
      </c>
      <c r="G51" s="21" t="s">
        <v>342</v>
      </c>
      <c r="H51" s="24">
        <v>3627</v>
      </c>
      <c r="I51" s="24">
        <v>3627</v>
      </c>
      <c r="J51" s="24"/>
      <c r="K51" s="24"/>
      <c r="L51" s="24">
        <v>3627</v>
      </c>
      <c r="M51" s="24"/>
      <c r="N51" s="24"/>
      <c r="O51" s="24"/>
      <c r="P51" s="24"/>
      <c r="Q51" s="24"/>
      <c r="R51" s="24"/>
      <c r="S51" s="24"/>
      <c r="T51" s="24"/>
      <c r="U51" s="24"/>
      <c r="V51" s="24"/>
      <c r="W51" s="24"/>
    </row>
    <row r="52" ht="18.75" customHeight="1" spans="1:23">
      <c r="A52" s="25"/>
      <c r="B52" s="21" t="s">
        <v>329</v>
      </c>
      <c r="C52" s="21" t="s">
        <v>330</v>
      </c>
      <c r="D52" s="21" t="s">
        <v>98</v>
      </c>
      <c r="E52" s="21" t="s">
        <v>89</v>
      </c>
      <c r="F52" s="21" t="s">
        <v>341</v>
      </c>
      <c r="G52" s="21" t="s">
        <v>342</v>
      </c>
      <c r="H52" s="24">
        <v>56062</v>
      </c>
      <c r="I52" s="24">
        <v>56062</v>
      </c>
      <c r="J52" s="24"/>
      <c r="K52" s="24"/>
      <c r="L52" s="24">
        <v>56062</v>
      </c>
      <c r="M52" s="24"/>
      <c r="N52" s="24"/>
      <c r="O52" s="24"/>
      <c r="P52" s="24"/>
      <c r="Q52" s="24"/>
      <c r="R52" s="24"/>
      <c r="S52" s="24"/>
      <c r="T52" s="24"/>
      <c r="U52" s="24"/>
      <c r="V52" s="24"/>
      <c r="W52" s="24"/>
    </row>
    <row r="53" ht="18.75" customHeight="1" spans="1:23">
      <c r="A53" s="25"/>
      <c r="B53" s="21" t="s">
        <v>329</v>
      </c>
      <c r="C53" s="21" t="s">
        <v>330</v>
      </c>
      <c r="D53" s="21" t="s">
        <v>105</v>
      </c>
      <c r="E53" s="21" t="s">
        <v>89</v>
      </c>
      <c r="F53" s="21" t="s">
        <v>341</v>
      </c>
      <c r="G53" s="21" t="s">
        <v>342</v>
      </c>
      <c r="H53" s="24">
        <v>6351</v>
      </c>
      <c r="I53" s="24">
        <v>6351</v>
      </c>
      <c r="J53" s="24"/>
      <c r="K53" s="24"/>
      <c r="L53" s="24">
        <v>6351</v>
      </c>
      <c r="M53" s="24"/>
      <c r="N53" s="24"/>
      <c r="O53" s="24"/>
      <c r="P53" s="24"/>
      <c r="Q53" s="24"/>
      <c r="R53" s="24"/>
      <c r="S53" s="24"/>
      <c r="T53" s="24"/>
      <c r="U53" s="24"/>
      <c r="V53" s="24"/>
      <c r="W53" s="24"/>
    </row>
    <row r="54" ht="18.75" customHeight="1" spans="1:23">
      <c r="A54" s="25"/>
      <c r="B54" s="21" t="s">
        <v>329</v>
      </c>
      <c r="C54" s="21" t="s">
        <v>330</v>
      </c>
      <c r="D54" s="21" t="s">
        <v>108</v>
      </c>
      <c r="E54" s="21" t="s">
        <v>89</v>
      </c>
      <c r="F54" s="21" t="s">
        <v>341</v>
      </c>
      <c r="G54" s="21" t="s">
        <v>342</v>
      </c>
      <c r="H54" s="24">
        <v>19731</v>
      </c>
      <c r="I54" s="24">
        <v>19731</v>
      </c>
      <c r="J54" s="24"/>
      <c r="K54" s="24"/>
      <c r="L54" s="24">
        <v>19731</v>
      </c>
      <c r="M54" s="24"/>
      <c r="N54" s="24"/>
      <c r="O54" s="24"/>
      <c r="P54" s="24"/>
      <c r="Q54" s="24"/>
      <c r="R54" s="24"/>
      <c r="S54" s="24"/>
      <c r="T54" s="24"/>
      <c r="U54" s="24"/>
      <c r="V54" s="24"/>
      <c r="W54" s="24"/>
    </row>
    <row r="55" ht="18.75" customHeight="1" spans="1:23">
      <c r="A55" s="25"/>
      <c r="B55" s="21" t="s">
        <v>333</v>
      </c>
      <c r="C55" s="21" t="s">
        <v>334</v>
      </c>
      <c r="D55" s="21" t="s">
        <v>101</v>
      </c>
      <c r="E55" s="21" t="s">
        <v>102</v>
      </c>
      <c r="F55" s="21" t="s">
        <v>343</v>
      </c>
      <c r="G55" s="21" t="s">
        <v>344</v>
      </c>
      <c r="H55" s="24">
        <v>24960</v>
      </c>
      <c r="I55" s="24">
        <v>24960</v>
      </c>
      <c r="J55" s="24"/>
      <c r="K55" s="24"/>
      <c r="L55" s="24">
        <v>24960</v>
      </c>
      <c r="M55" s="24"/>
      <c r="N55" s="24"/>
      <c r="O55" s="24"/>
      <c r="P55" s="24"/>
      <c r="Q55" s="24"/>
      <c r="R55" s="24"/>
      <c r="S55" s="24"/>
      <c r="T55" s="24"/>
      <c r="U55" s="24"/>
      <c r="V55" s="24"/>
      <c r="W55" s="24"/>
    </row>
    <row r="56" ht="18.75" customHeight="1" spans="1:23">
      <c r="A56" s="25"/>
      <c r="B56" s="21" t="s">
        <v>333</v>
      </c>
      <c r="C56" s="21" t="s">
        <v>334</v>
      </c>
      <c r="D56" s="21" t="s">
        <v>105</v>
      </c>
      <c r="E56" s="21" t="s">
        <v>89</v>
      </c>
      <c r="F56" s="21" t="s">
        <v>343</v>
      </c>
      <c r="G56" s="21" t="s">
        <v>344</v>
      </c>
      <c r="H56" s="24">
        <v>12480</v>
      </c>
      <c r="I56" s="24">
        <v>12480</v>
      </c>
      <c r="J56" s="24"/>
      <c r="K56" s="24"/>
      <c r="L56" s="24">
        <v>12480</v>
      </c>
      <c r="M56" s="24"/>
      <c r="N56" s="24"/>
      <c r="O56" s="24"/>
      <c r="P56" s="24"/>
      <c r="Q56" s="24"/>
      <c r="R56" s="24"/>
      <c r="S56" s="24"/>
      <c r="T56" s="24"/>
      <c r="U56" s="24"/>
      <c r="V56" s="24"/>
      <c r="W56" s="24"/>
    </row>
    <row r="57" ht="18.75" customHeight="1" spans="1:23">
      <c r="A57" s="25"/>
      <c r="B57" s="21" t="s">
        <v>333</v>
      </c>
      <c r="C57" s="21" t="s">
        <v>334</v>
      </c>
      <c r="D57" s="21" t="s">
        <v>132</v>
      </c>
      <c r="E57" s="21" t="s">
        <v>89</v>
      </c>
      <c r="F57" s="21" t="s">
        <v>343</v>
      </c>
      <c r="G57" s="21" t="s">
        <v>344</v>
      </c>
      <c r="H57" s="24">
        <v>52320</v>
      </c>
      <c r="I57" s="24">
        <v>52320</v>
      </c>
      <c r="J57" s="24"/>
      <c r="K57" s="24"/>
      <c r="L57" s="24">
        <v>52320</v>
      </c>
      <c r="M57" s="24"/>
      <c r="N57" s="24"/>
      <c r="O57" s="24"/>
      <c r="P57" s="24"/>
      <c r="Q57" s="24"/>
      <c r="R57" s="24"/>
      <c r="S57" s="24"/>
      <c r="T57" s="24"/>
      <c r="U57" s="24"/>
      <c r="V57" s="24"/>
      <c r="W57" s="24"/>
    </row>
    <row r="58" ht="18.75" customHeight="1" spans="1:23">
      <c r="A58" s="25"/>
      <c r="B58" s="21" t="s">
        <v>333</v>
      </c>
      <c r="C58" s="21" t="s">
        <v>334</v>
      </c>
      <c r="D58" s="21" t="s">
        <v>142</v>
      </c>
      <c r="E58" s="21" t="s">
        <v>89</v>
      </c>
      <c r="F58" s="21" t="s">
        <v>343</v>
      </c>
      <c r="G58" s="21" t="s">
        <v>344</v>
      </c>
      <c r="H58" s="24">
        <v>137400</v>
      </c>
      <c r="I58" s="24">
        <v>137400</v>
      </c>
      <c r="J58" s="24"/>
      <c r="K58" s="24"/>
      <c r="L58" s="24">
        <v>137400</v>
      </c>
      <c r="M58" s="24"/>
      <c r="N58" s="24"/>
      <c r="O58" s="24"/>
      <c r="P58" s="24"/>
      <c r="Q58" s="24"/>
      <c r="R58" s="24"/>
      <c r="S58" s="24"/>
      <c r="T58" s="24"/>
      <c r="U58" s="24"/>
      <c r="V58" s="24"/>
      <c r="W58" s="24"/>
    </row>
    <row r="59" ht="18.75" customHeight="1" spans="1:23">
      <c r="A59" s="25"/>
      <c r="B59" s="21" t="s">
        <v>333</v>
      </c>
      <c r="C59" s="21" t="s">
        <v>334</v>
      </c>
      <c r="D59" s="21" t="s">
        <v>192</v>
      </c>
      <c r="E59" s="21" t="s">
        <v>89</v>
      </c>
      <c r="F59" s="21" t="s">
        <v>343</v>
      </c>
      <c r="G59" s="21" t="s">
        <v>344</v>
      </c>
      <c r="H59" s="24">
        <v>88560</v>
      </c>
      <c r="I59" s="24">
        <v>88560</v>
      </c>
      <c r="J59" s="24"/>
      <c r="K59" s="24"/>
      <c r="L59" s="24">
        <v>88560</v>
      </c>
      <c r="M59" s="24"/>
      <c r="N59" s="24"/>
      <c r="O59" s="24"/>
      <c r="P59" s="24"/>
      <c r="Q59" s="24"/>
      <c r="R59" s="24"/>
      <c r="S59" s="24"/>
      <c r="T59" s="24"/>
      <c r="U59" s="24"/>
      <c r="V59" s="24"/>
      <c r="W59" s="24"/>
    </row>
    <row r="60" ht="18.75" customHeight="1" spans="1:23">
      <c r="A60" s="25"/>
      <c r="B60" s="21" t="s">
        <v>333</v>
      </c>
      <c r="C60" s="21" t="s">
        <v>334</v>
      </c>
      <c r="D60" s="21" t="s">
        <v>202</v>
      </c>
      <c r="E60" s="21" t="s">
        <v>102</v>
      </c>
      <c r="F60" s="21" t="s">
        <v>343</v>
      </c>
      <c r="G60" s="21" t="s">
        <v>344</v>
      </c>
      <c r="H60" s="24">
        <v>240504</v>
      </c>
      <c r="I60" s="24">
        <v>240504</v>
      </c>
      <c r="J60" s="24"/>
      <c r="K60" s="24"/>
      <c r="L60" s="24">
        <v>240504</v>
      </c>
      <c r="M60" s="24"/>
      <c r="N60" s="24"/>
      <c r="O60" s="24"/>
      <c r="P60" s="24"/>
      <c r="Q60" s="24"/>
      <c r="R60" s="24"/>
      <c r="S60" s="24"/>
      <c r="T60" s="24"/>
      <c r="U60" s="24"/>
      <c r="V60" s="24"/>
      <c r="W60" s="24"/>
    </row>
    <row r="61" ht="18.75" customHeight="1" spans="1:23">
      <c r="A61" s="25"/>
      <c r="B61" s="21" t="s">
        <v>333</v>
      </c>
      <c r="C61" s="21" t="s">
        <v>334</v>
      </c>
      <c r="D61" s="21" t="s">
        <v>209</v>
      </c>
      <c r="E61" s="21" t="s">
        <v>210</v>
      </c>
      <c r="F61" s="21" t="s">
        <v>343</v>
      </c>
      <c r="G61" s="21" t="s">
        <v>344</v>
      </c>
      <c r="H61" s="24">
        <v>106080</v>
      </c>
      <c r="I61" s="24">
        <v>106080</v>
      </c>
      <c r="J61" s="24"/>
      <c r="K61" s="24"/>
      <c r="L61" s="24">
        <v>106080</v>
      </c>
      <c r="M61" s="24"/>
      <c r="N61" s="24"/>
      <c r="O61" s="24"/>
      <c r="P61" s="24"/>
      <c r="Q61" s="24"/>
      <c r="R61" s="24"/>
      <c r="S61" s="24"/>
      <c r="T61" s="24"/>
      <c r="U61" s="24"/>
      <c r="V61" s="24"/>
      <c r="W61" s="24"/>
    </row>
    <row r="62" ht="18.75" customHeight="1" spans="1:23">
      <c r="A62" s="25"/>
      <c r="B62" s="21" t="s">
        <v>333</v>
      </c>
      <c r="C62" s="21" t="s">
        <v>334</v>
      </c>
      <c r="D62" s="21" t="s">
        <v>213</v>
      </c>
      <c r="E62" s="21" t="s">
        <v>214</v>
      </c>
      <c r="F62" s="21" t="s">
        <v>343</v>
      </c>
      <c r="G62" s="21" t="s">
        <v>344</v>
      </c>
      <c r="H62" s="24">
        <v>26160</v>
      </c>
      <c r="I62" s="24">
        <v>26160</v>
      </c>
      <c r="J62" s="24"/>
      <c r="K62" s="24"/>
      <c r="L62" s="24">
        <v>26160</v>
      </c>
      <c r="M62" s="24"/>
      <c r="N62" s="24"/>
      <c r="O62" s="24"/>
      <c r="P62" s="24"/>
      <c r="Q62" s="24"/>
      <c r="R62" s="24"/>
      <c r="S62" s="24"/>
      <c r="T62" s="24"/>
      <c r="U62" s="24"/>
      <c r="V62" s="24"/>
      <c r="W62" s="24"/>
    </row>
    <row r="63" ht="18.75" customHeight="1" spans="1:23">
      <c r="A63" s="25"/>
      <c r="B63" s="21" t="s">
        <v>345</v>
      </c>
      <c r="C63" s="21" t="s">
        <v>346</v>
      </c>
      <c r="D63" s="21" t="s">
        <v>101</v>
      </c>
      <c r="E63" s="21" t="s">
        <v>102</v>
      </c>
      <c r="F63" s="21" t="s">
        <v>343</v>
      </c>
      <c r="G63" s="21" t="s">
        <v>344</v>
      </c>
      <c r="H63" s="24">
        <v>36000</v>
      </c>
      <c r="I63" s="24">
        <v>36000</v>
      </c>
      <c r="J63" s="24"/>
      <c r="K63" s="24"/>
      <c r="L63" s="24">
        <v>36000</v>
      </c>
      <c r="M63" s="24"/>
      <c r="N63" s="24"/>
      <c r="O63" s="24"/>
      <c r="P63" s="24"/>
      <c r="Q63" s="24"/>
      <c r="R63" s="24"/>
      <c r="S63" s="24"/>
      <c r="T63" s="24"/>
      <c r="U63" s="24"/>
      <c r="V63" s="24"/>
      <c r="W63" s="24"/>
    </row>
    <row r="64" ht="18.75" customHeight="1" spans="1:23">
      <c r="A64" s="25"/>
      <c r="B64" s="21" t="s">
        <v>345</v>
      </c>
      <c r="C64" s="21" t="s">
        <v>346</v>
      </c>
      <c r="D64" s="21" t="s">
        <v>105</v>
      </c>
      <c r="E64" s="21" t="s">
        <v>89</v>
      </c>
      <c r="F64" s="21" t="s">
        <v>343</v>
      </c>
      <c r="G64" s="21" t="s">
        <v>344</v>
      </c>
      <c r="H64" s="24">
        <v>18000</v>
      </c>
      <c r="I64" s="24">
        <v>18000</v>
      </c>
      <c r="J64" s="24"/>
      <c r="K64" s="24"/>
      <c r="L64" s="24">
        <v>18000</v>
      </c>
      <c r="M64" s="24"/>
      <c r="N64" s="24"/>
      <c r="O64" s="24"/>
      <c r="P64" s="24"/>
      <c r="Q64" s="24"/>
      <c r="R64" s="24"/>
      <c r="S64" s="24"/>
      <c r="T64" s="24"/>
      <c r="U64" s="24"/>
      <c r="V64" s="24"/>
      <c r="W64" s="24"/>
    </row>
    <row r="65" ht="18.75" customHeight="1" spans="1:23">
      <c r="A65" s="25"/>
      <c r="B65" s="21" t="s">
        <v>345</v>
      </c>
      <c r="C65" s="21" t="s">
        <v>346</v>
      </c>
      <c r="D65" s="21" t="s">
        <v>132</v>
      </c>
      <c r="E65" s="21" t="s">
        <v>89</v>
      </c>
      <c r="F65" s="21" t="s">
        <v>343</v>
      </c>
      <c r="G65" s="21" t="s">
        <v>344</v>
      </c>
      <c r="H65" s="24">
        <v>72000</v>
      </c>
      <c r="I65" s="24">
        <v>72000</v>
      </c>
      <c r="J65" s="24"/>
      <c r="K65" s="24"/>
      <c r="L65" s="24">
        <v>72000</v>
      </c>
      <c r="M65" s="24"/>
      <c r="N65" s="24"/>
      <c r="O65" s="24"/>
      <c r="P65" s="24"/>
      <c r="Q65" s="24"/>
      <c r="R65" s="24"/>
      <c r="S65" s="24"/>
      <c r="T65" s="24"/>
      <c r="U65" s="24"/>
      <c r="V65" s="24"/>
      <c r="W65" s="24"/>
    </row>
    <row r="66" ht="18.75" customHeight="1" spans="1:23">
      <c r="A66" s="25"/>
      <c r="B66" s="21" t="s">
        <v>345</v>
      </c>
      <c r="C66" s="21" t="s">
        <v>346</v>
      </c>
      <c r="D66" s="21" t="s">
        <v>142</v>
      </c>
      <c r="E66" s="21" t="s">
        <v>89</v>
      </c>
      <c r="F66" s="21" t="s">
        <v>343</v>
      </c>
      <c r="G66" s="21" t="s">
        <v>344</v>
      </c>
      <c r="H66" s="24">
        <v>198000</v>
      </c>
      <c r="I66" s="24">
        <v>198000</v>
      </c>
      <c r="J66" s="24"/>
      <c r="K66" s="24"/>
      <c r="L66" s="24">
        <v>198000</v>
      </c>
      <c r="M66" s="24"/>
      <c r="N66" s="24"/>
      <c r="O66" s="24"/>
      <c r="P66" s="24"/>
      <c r="Q66" s="24"/>
      <c r="R66" s="24"/>
      <c r="S66" s="24"/>
      <c r="T66" s="24"/>
      <c r="U66" s="24"/>
      <c r="V66" s="24"/>
      <c r="W66" s="24"/>
    </row>
    <row r="67" ht="18.75" customHeight="1" spans="1:23">
      <c r="A67" s="25"/>
      <c r="B67" s="21" t="s">
        <v>345</v>
      </c>
      <c r="C67" s="21" t="s">
        <v>346</v>
      </c>
      <c r="D67" s="21" t="s">
        <v>192</v>
      </c>
      <c r="E67" s="21" t="s">
        <v>89</v>
      </c>
      <c r="F67" s="21" t="s">
        <v>343</v>
      </c>
      <c r="G67" s="21" t="s">
        <v>344</v>
      </c>
      <c r="H67" s="24">
        <v>126000</v>
      </c>
      <c r="I67" s="24">
        <v>126000</v>
      </c>
      <c r="J67" s="24"/>
      <c r="K67" s="24"/>
      <c r="L67" s="24">
        <v>126000</v>
      </c>
      <c r="M67" s="24"/>
      <c r="N67" s="24"/>
      <c r="O67" s="24"/>
      <c r="P67" s="24"/>
      <c r="Q67" s="24"/>
      <c r="R67" s="24"/>
      <c r="S67" s="24"/>
      <c r="T67" s="24"/>
      <c r="U67" s="24"/>
      <c r="V67" s="24"/>
      <c r="W67" s="24"/>
    </row>
    <row r="68" ht="18.75" customHeight="1" spans="1:23">
      <c r="A68" s="25"/>
      <c r="B68" s="21" t="s">
        <v>345</v>
      </c>
      <c r="C68" s="21" t="s">
        <v>346</v>
      </c>
      <c r="D68" s="21" t="s">
        <v>202</v>
      </c>
      <c r="E68" s="21" t="s">
        <v>102</v>
      </c>
      <c r="F68" s="21" t="s">
        <v>343</v>
      </c>
      <c r="G68" s="21" t="s">
        <v>344</v>
      </c>
      <c r="H68" s="24">
        <v>306000</v>
      </c>
      <c r="I68" s="24">
        <v>306000</v>
      </c>
      <c r="J68" s="24"/>
      <c r="K68" s="24"/>
      <c r="L68" s="24">
        <v>306000</v>
      </c>
      <c r="M68" s="24"/>
      <c r="N68" s="24"/>
      <c r="O68" s="24"/>
      <c r="P68" s="24"/>
      <c r="Q68" s="24"/>
      <c r="R68" s="24"/>
      <c r="S68" s="24"/>
      <c r="T68" s="24"/>
      <c r="U68" s="24"/>
      <c r="V68" s="24"/>
      <c r="W68" s="24"/>
    </row>
    <row r="69" ht="18.75" customHeight="1" spans="1:23">
      <c r="A69" s="25"/>
      <c r="B69" s="21" t="s">
        <v>345</v>
      </c>
      <c r="C69" s="21" t="s">
        <v>346</v>
      </c>
      <c r="D69" s="21" t="s">
        <v>209</v>
      </c>
      <c r="E69" s="21" t="s">
        <v>210</v>
      </c>
      <c r="F69" s="21" t="s">
        <v>343</v>
      </c>
      <c r="G69" s="21" t="s">
        <v>344</v>
      </c>
      <c r="H69" s="24">
        <v>144000</v>
      </c>
      <c r="I69" s="24">
        <v>144000</v>
      </c>
      <c r="J69" s="24"/>
      <c r="K69" s="24"/>
      <c r="L69" s="24">
        <v>144000</v>
      </c>
      <c r="M69" s="24"/>
      <c r="N69" s="24"/>
      <c r="O69" s="24"/>
      <c r="P69" s="24"/>
      <c r="Q69" s="24"/>
      <c r="R69" s="24"/>
      <c r="S69" s="24"/>
      <c r="T69" s="24"/>
      <c r="U69" s="24"/>
      <c r="V69" s="24"/>
      <c r="W69" s="24"/>
    </row>
    <row r="70" ht="18.75" customHeight="1" spans="1:23">
      <c r="A70" s="25"/>
      <c r="B70" s="21" t="s">
        <v>345</v>
      </c>
      <c r="C70" s="21" t="s">
        <v>346</v>
      </c>
      <c r="D70" s="21" t="s">
        <v>213</v>
      </c>
      <c r="E70" s="21" t="s">
        <v>214</v>
      </c>
      <c r="F70" s="21" t="s">
        <v>343</v>
      </c>
      <c r="G70" s="21" t="s">
        <v>344</v>
      </c>
      <c r="H70" s="24">
        <v>36000</v>
      </c>
      <c r="I70" s="24">
        <v>36000</v>
      </c>
      <c r="J70" s="24"/>
      <c r="K70" s="24"/>
      <c r="L70" s="24">
        <v>36000</v>
      </c>
      <c r="M70" s="24"/>
      <c r="N70" s="24"/>
      <c r="O70" s="24"/>
      <c r="P70" s="24"/>
      <c r="Q70" s="24"/>
      <c r="R70" s="24"/>
      <c r="S70" s="24"/>
      <c r="T70" s="24"/>
      <c r="U70" s="24"/>
      <c r="V70" s="24"/>
      <c r="W70" s="24"/>
    </row>
    <row r="71" ht="18.75" customHeight="1" spans="1:23">
      <c r="A71" s="25"/>
      <c r="B71" s="21" t="s">
        <v>333</v>
      </c>
      <c r="C71" s="21" t="s">
        <v>334</v>
      </c>
      <c r="D71" s="21" t="s">
        <v>101</v>
      </c>
      <c r="E71" s="21" t="s">
        <v>102</v>
      </c>
      <c r="F71" s="21" t="s">
        <v>343</v>
      </c>
      <c r="G71" s="21" t="s">
        <v>344</v>
      </c>
      <c r="H71" s="24">
        <v>53016</v>
      </c>
      <c r="I71" s="24">
        <v>53016</v>
      </c>
      <c r="J71" s="24"/>
      <c r="K71" s="24"/>
      <c r="L71" s="24">
        <v>53016</v>
      </c>
      <c r="M71" s="24"/>
      <c r="N71" s="24"/>
      <c r="O71" s="24"/>
      <c r="P71" s="24"/>
      <c r="Q71" s="24"/>
      <c r="R71" s="24"/>
      <c r="S71" s="24"/>
      <c r="T71" s="24"/>
      <c r="U71" s="24"/>
      <c r="V71" s="24"/>
      <c r="W71" s="24"/>
    </row>
    <row r="72" ht="18.75" customHeight="1" spans="1:23">
      <c r="A72" s="25"/>
      <c r="B72" s="21" t="s">
        <v>333</v>
      </c>
      <c r="C72" s="21" t="s">
        <v>334</v>
      </c>
      <c r="D72" s="21" t="s">
        <v>105</v>
      </c>
      <c r="E72" s="21" t="s">
        <v>89</v>
      </c>
      <c r="F72" s="21" t="s">
        <v>343</v>
      </c>
      <c r="G72" s="21" t="s">
        <v>344</v>
      </c>
      <c r="H72" s="24">
        <v>26508</v>
      </c>
      <c r="I72" s="24">
        <v>26508</v>
      </c>
      <c r="J72" s="24"/>
      <c r="K72" s="24"/>
      <c r="L72" s="24">
        <v>26508</v>
      </c>
      <c r="M72" s="24"/>
      <c r="N72" s="24"/>
      <c r="O72" s="24"/>
      <c r="P72" s="24"/>
      <c r="Q72" s="24"/>
      <c r="R72" s="24"/>
      <c r="S72" s="24"/>
      <c r="T72" s="24"/>
      <c r="U72" s="24"/>
      <c r="V72" s="24"/>
      <c r="W72" s="24"/>
    </row>
    <row r="73" ht="18.75" customHeight="1" spans="1:23">
      <c r="A73" s="25"/>
      <c r="B73" s="21" t="s">
        <v>333</v>
      </c>
      <c r="C73" s="21" t="s">
        <v>334</v>
      </c>
      <c r="D73" s="21" t="s">
        <v>132</v>
      </c>
      <c r="E73" s="21" t="s">
        <v>89</v>
      </c>
      <c r="F73" s="21" t="s">
        <v>343</v>
      </c>
      <c r="G73" s="21" t="s">
        <v>344</v>
      </c>
      <c r="H73" s="24">
        <v>108120</v>
      </c>
      <c r="I73" s="24">
        <v>108120</v>
      </c>
      <c r="J73" s="24"/>
      <c r="K73" s="24"/>
      <c r="L73" s="24">
        <v>108120</v>
      </c>
      <c r="M73" s="24"/>
      <c r="N73" s="24"/>
      <c r="O73" s="24"/>
      <c r="P73" s="24"/>
      <c r="Q73" s="24"/>
      <c r="R73" s="24"/>
      <c r="S73" s="24"/>
      <c r="T73" s="24"/>
      <c r="U73" s="24"/>
      <c r="V73" s="24"/>
      <c r="W73" s="24"/>
    </row>
    <row r="74" ht="18.75" customHeight="1" spans="1:23">
      <c r="A74" s="25"/>
      <c r="B74" s="21" t="s">
        <v>333</v>
      </c>
      <c r="C74" s="21" t="s">
        <v>334</v>
      </c>
      <c r="D74" s="21" t="s">
        <v>142</v>
      </c>
      <c r="E74" s="21" t="s">
        <v>89</v>
      </c>
      <c r="F74" s="21" t="s">
        <v>343</v>
      </c>
      <c r="G74" s="21" t="s">
        <v>344</v>
      </c>
      <c r="H74" s="24">
        <v>290940</v>
      </c>
      <c r="I74" s="24">
        <v>290940</v>
      </c>
      <c r="J74" s="24"/>
      <c r="K74" s="24"/>
      <c r="L74" s="24">
        <v>290940</v>
      </c>
      <c r="M74" s="24"/>
      <c r="N74" s="24"/>
      <c r="O74" s="24"/>
      <c r="P74" s="24"/>
      <c r="Q74" s="24"/>
      <c r="R74" s="24"/>
      <c r="S74" s="24"/>
      <c r="T74" s="24"/>
      <c r="U74" s="24"/>
      <c r="V74" s="24"/>
      <c r="W74" s="24"/>
    </row>
    <row r="75" ht="18.75" customHeight="1" spans="1:23">
      <c r="A75" s="25"/>
      <c r="B75" s="21" t="s">
        <v>333</v>
      </c>
      <c r="C75" s="21" t="s">
        <v>334</v>
      </c>
      <c r="D75" s="21" t="s">
        <v>192</v>
      </c>
      <c r="E75" s="21" t="s">
        <v>89</v>
      </c>
      <c r="F75" s="21" t="s">
        <v>343</v>
      </c>
      <c r="G75" s="21" t="s">
        <v>344</v>
      </c>
      <c r="H75" s="24">
        <v>177780</v>
      </c>
      <c r="I75" s="24">
        <v>177780</v>
      </c>
      <c r="J75" s="24"/>
      <c r="K75" s="24"/>
      <c r="L75" s="24">
        <v>177780</v>
      </c>
      <c r="M75" s="24"/>
      <c r="N75" s="24"/>
      <c r="O75" s="24"/>
      <c r="P75" s="24"/>
      <c r="Q75" s="24"/>
      <c r="R75" s="24"/>
      <c r="S75" s="24"/>
      <c r="T75" s="24"/>
      <c r="U75" s="24"/>
      <c r="V75" s="24"/>
      <c r="W75" s="24"/>
    </row>
    <row r="76" ht="18.75" customHeight="1" spans="1:23">
      <c r="A76" s="25"/>
      <c r="B76" s="21" t="s">
        <v>333</v>
      </c>
      <c r="C76" s="21" t="s">
        <v>334</v>
      </c>
      <c r="D76" s="21" t="s">
        <v>202</v>
      </c>
      <c r="E76" s="21" t="s">
        <v>102</v>
      </c>
      <c r="F76" s="21" t="s">
        <v>343</v>
      </c>
      <c r="G76" s="21" t="s">
        <v>344</v>
      </c>
      <c r="H76" s="24">
        <v>485088</v>
      </c>
      <c r="I76" s="24">
        <v>485088</v>
      </c>
      <c r="J76" s="24"/>
      <c r="K76" s="24"/>
      <c r="L76" s="24">
        <v>485088</v>
      </c>
      <c r="M76" s="24"/>
      <c r="N76" s="24"/>
      <c r="O76" s="24"/>
      <c r="P76" s="24"/>
      <c r="Q76" s="24"/>
      <c r="R76" s="24"/>
      <c r="S76" s="24"/>
      <c r="T76" s="24"/>
      <c r="U76" s="24"/>
      <c r="V76" s="24"/>
      <c r="W76" s="24"/>
    </row>
    <row r="77" ht="18.75" customHeight="1" spans="1:23">
      <c r="A77" s="25"/>
      <c r="B77" s="21" t="s">
        <v>333</v>
      </c>
      <c r="C77" s="21" t="s">
        <v>334</v>
      </c>
      <c r="D77" s="21" t="s">
        <v>209</v>
      </c>
      <c r="E77" s="21" t="s">
        <v>210</v>
      </c>
      <c r="F77" s="21" t="s">
        <v>343</v>
      </c>
      <c r="G77" s="21" t="s">
        <v>344</v>
      </c>
      <c r="H77" s="24">
        <v>216924</v>
      </c>
      <c r="I77" s="24">
        <v>216924</v>
      </c>
      <c r="J77" s="24"/>
      <c r="K77" s="24"/>
      <c r="L77" s="24">
        <v>216924</v>
      </c>
      <c r="M77" s="24"/>
      <c r="N77" s="24"/>
      <c r="O77" s="24"/>
      <c r="P77" s="24"/>
      <c r="Q77" s="24"/>
      <c r="R77" s="24"/>
      <c r="S77" s="24"/>
      <c r="T77" s="24"/>
      <c r="U77" s="24"/>
      <c r="V77" s="24"/>
      <c r="W77" s="24"/>
    </row>
    <row r="78" ht="18.75" customHeight="1" spans="1:23">
      <c r="A78" s="25"/>
      <c r="B78" s="21" t="s">
        <v>333</v>
      </c>
      <c r="C78" s="21" t="s">
        <v>334</v>
      </c>
      <c r="D78" s="21" t="s">
        <v>213</v>
      </c>
      <c r="E78" s="21" t="s">
        <v>214</v>
      </c>
      <c r="F78" s="21" t="s">
        <v>343</v>
      </c>
      <c r="G78" s="21" t="s">
        <v>344</v>
      </c>
      <c r="H78" s="24">
        <v>55368</v>
      </c>
      <c r="I78" s="24">
        <v>55368</v>
      </c>
      <c r="J78" s="24"/>
      <c r="K78" s="24"/>
      <c r="L78" s="24">
        <v>55368</v>
      </c>
      <c r="M78" s="24"/>
      <c r="N78" s="24"/>
      <c r="O78" s="24"/>
      <c r="P78" s="24"/>
      <c r="Q78" s="24"/>
      <c r="R78" s="24"/>
      <c r="S78" s="24"/>
      <c r="T78" s="24"/>
      <c r="U78" s="24"/>
      <c r="V78" s="24"/>
      <c r="W78" s="24"/>
    </row>
    <row r="79" ht="22.5" spans="1:23">
      <c r="A79" s="25"/>
      <c r="B79" s="21" t="s">
        <v>347</v>
      </c>
      <c r="C79" s="21" t="s">
        <v>348</v>
      </c>
      <c r="D79" s="21" t="s">
        <v>153</v>
      </c>
      <c r="E79" s="21" t="s">
        <v>154</v>
      </c>
      <c r="F79" s="21" t="s">
        <v>349</v>
      </c>
      <c r="G79" s="21" t="s">
        <v>350</v>
      </c>
      <c r="H79" s="24">
        <v>686033.66</v>
      </c>
      <c r="I79" s="24">
        <v>686033.66</v>
      </c>
      <c r="J79" s="24"/>
      <c r="K79" s="24"/>
      <c r="L79" s="24">
        <v>686033.66</v>
      </c>
      <c r="M79" s="24"/>
      <c r="N79" s="24"/>
      <c r="O79" s="24"/>
      <c r="P79" s="24"/>
      <c r="Q79" s="24"/>
      <c r="R79" s="24"/>
      <c r="S79" s="24"/>
      <c r="T79" s="24"/>
      <c r="U79" s="24"/>
      <c r="V79" s="24"/>
      <c r="W79" s="24"/>
    </row>
    <row r="80" ht="22.5" spans="1:23">
      <c r="A80" s="25"/>
      <c r="B80" s="21" t="s">
        <v>347</v>
      </c>
      <c r="C80" s="21" t="s">
        <v>348</v>
      </c>
      <c r="D80" s="21" t="s">
        <v>153</v>
      </c>
      <c r="E80" s="21" t="s">
        <v>154</v>
      </c>
      <c r="F80" s="21" t="s">
        <v>349</v>
      </c>
      <c r="G80" s="21" t="s">
        <v>350</v>
      </c>
      <c r="H80" s="24">
        <v>471421.44</v>
      </c>
      <c r="I80" s="24">
        <v>471421.44</v>
      </c>
      <c r="J80" s="24"/>
      <c r="K80" s="24"/>
      <c r="L80" s="24">
        <v>471421.44</v>
      </c>
      <c r="M80" s="24"/>
      <c r="N80" s="24"/>
      <c r="O80" s="24"/>
      <c r="P80" s="24"/>
      <c r="Q80" s="24"/>
      <c r="R80" s="24"/>
      <c r="S80" s="24"/>
      <c r="T80" s="24"/>
      <c r="U80" s="24"/>
      <c r="V80" s="24"/>
      <c r="W80" s="24"/>
    </row>
    <row r="81" ht="18.75" customHeight="1" spans="1:23">
      <c r="A81" s="25"/>
      <c r="B81" s="21" t="s">
        <v>347</v>
      </c>
      <c r="C81" s="21" t="s">
        <v>348</v>
      </c>
      <c r="D81" s="21" t="s">
        <v>182</v>
      </c>
      <c r="E81" s="21" t="s">
        <v>183</v>
      </c>
      <c r="F81" s="21" t="s">
        <v>351</v>
      </c>
      <c r="G81" s="21" t="s">
        <v>352</v>
      </c>
      <c r="H81" s="24">
        <v>304427.44</v>
      </c>
      <c r="I81" s="24">
        <v>304427.44</v>
      </c>
      <c r="J81" s="24"/>
      <c r="K81" s="24"/>
      <c r="L81" s="24">
        <v>304427.44</v>
      </c>
      <c r="M81" s="24"/>
      <c r="N81" s="24"/>
      <c r="O81" s="24"/>
      <c r="P81" s="24"/>
      <c r="Q81" s="24"/>
      <c r="R81" s="24"/>
      <c r="S81" s="24"/>
      <c r="T81" s="24"/>
      <c r="U81" s="24"/>
      <c r="V81" s="24"/>
      <c r="W81" s="24"/>
    </row>
    <row r="82" ht="18.75" customHeight="1" spans="1:23">
      <c r="A82" s="25"/>
      <c r="B82" s="21" t="s">
        <v>347</v>
      </c>
      <c r="C82" s="21" t="s">
        <v>348</v>
      </c>
      <c r="D82" s="21" t="s">
        <v>180</v>
      </c>
      <c r="E82" s="21" t="s">
        <v>181</v>
      </c>
      <c r="F82" s="21" t="s">
        <v>351</v>
      </c>
      <c r="G82" s="21" t="s">
        <v>352</v>
      </c>
      <c r="H82" s="24">
        <v>209193.26</v>
      </c>
      <c r="I82" s="24">
        <v>209193.26</v>
      </c>
      <c r="J82" s="24"/>
      <c r="K82" s="24"/>
      <c r="L82" s="24">
        <v>209193.26</v>
      </c>
      <c r="M82" s="24"/>
      <c r="N82" s="24"/>
      <c r="O82" s="24"/>
      <c r="P82" s="24"/>
      <c r="Q82" s="24"/>
      <c r="R82" s="24"/>
      <c r="S82" s="24"/>
      <c r="T82" s="24"/>
      <c r="U82" s="24"/>
      <c r="V82" s="24"/>
      <c r="W82" s="24"/>
    </row>
    <row r="83" ht="18.75" customHeight="1" spans="1:23">
      <c r="A83" s="25"/>
      <c r="B83" s="21" t="s">
        <v>347</v>
      </c>
      <c r="C83" s="21" t="s">
        <v>348</v>
      </c>
      <c r="D83" s="21" t="s">
        <v>184</v>
      </c>
      <c r="E83" s="21" t="s">
        <v>185</v>
      </c>
      <c r="F83" s="21" t="s">
        <v>353</v>
      </c>
      <c r="G83" s="21" t="s">
        <v>354</v>
      </c>
      <c r="H83" s="24">
        <v>128631.31</v>
      </c>
      <c r="I83" s="24">
        <v>128631.31</v>
      </c>
      <c r="J83" s="24"/>
      <c r="K83" s="24"/>
      <c r="L83" s="24">
        <v>128631.31</v>
      </c>
      <c r="M83" s="24"/>
      <c r="N83" s="24"/>
      <c r="O83" s="24"/>
      <c r="P83" s="24"/>
      <c r="Q83" s="24"/>
      <c r="R83" s="24"/>
      <c r="S83" s="24"/>
      <c r="T83" s="24"/>
      <c r="U83" s="24"/>
      <c r="V83" s="24"/>
      <c r="W83" s="24"/>
    </row>
    <row r="84" ht="18.75" customHeight="1" spans="1:23">
      <c r="A84" s="25"/>
      <c r="B84" s="21" t="s">
        <v>347</v>
      </c>
      <c r="C84" s="21" t="s">
        <v>348</v>
      </c>
      <c r="D84" s="21" t="s">
        <v>184</v>
      </c>
      <c r="E84" s="21" t="s">
        <v>185</v>
      </c>
      <c r="F84" s="21" t="s">
        <v>353</v>
      </c>
      <c r="G84" s="21" t="s">
        <v>354</v>
      </c>
      <c r="H84" s="24">
        <v>54947.75</v>
      </c>
      <c r="I84" s="24">
        <v>54947.75</v>
      </c>
      <c r="J84" s="24"/>
      <c r="K84" s="24"/>
      <c r="L84" s="24">
        <v>54947.75</v>
      </c>
      <c r="M84" s="24"/>
      <c r="N84" s="24"/>
      <c r="O84" s="24"/>
      <c r="P84" s="24"/>
      <c r="Q84" s="24"/>
      <c r="R84" s="24"/>
      <c r="S84" s="24"/>
      <c r="T84" s="24"/>
      <c r="U84" s="24"/>
      <c r="V84" s="24"/>
      <c r="W84" s="24"/>
    </row>
    <row r="85" ht="18.75" customHeight="1" spans="1:23">
      <c r="A85" s="25"/>
      <c r="B85" s="21" t="s">
        <v>347</v>
      </c>
      <c r="C85" s="21" t="s">
        <v>348</v>
      </c>
      <c r="D85" s="21" t="s">
        <v>184</v>
      </c>
      <c r="E85" s="21" t="s">
        <v>185</v>
      </c>
      <c r="F85" s="21" t="s">
        <v>353</v>
      </c>
      <c r="G85" s="21" t="s">
        <v>354</v>
      </c>
      <c r="H85" s="24">
        <v>21702.26</v>
      </c>
      <c r="I85" s="24">
        <v>21702.26</v>
      </c>
      <c r="J85" s="24"/>
      <c r="K85" s="24"/>
      <c r="L85" s="24">
        <v>21702.26</v>
      </c>
      <c r="M85" s="24"/>
      <c r="N85" s="24"/>
      <c r="O85" s="24"/>
      <c r="P85" s="24"/>
      <c r="Q85" s="24"/>
      <c r="R85" s="24"/>
      <c r="S85" s="24"/>
      <c r="T85" s="24"/>
      <c r="U85" s="24"/>
      <c r="V85" s="24"/>
      <c r="W85" s="24"/>
    </row>
    <row r="86" ht="18.75" customHeight="1" spans="1:23">
      <c r="A86" s="25"/>
      <c r="B86" s="21" t="s">
        <v>347</v>
      </c>
      <c r="C86" s="21" t="s">
        <v>348</v>
      </c>
      <c r="D86" s="21" t="s">
        <v>184</v>
      </c>
      <c r="E86" s="21" t="s">
        <v>185</v>
      </c>
      <c r="F86" s="21" t="s">
        <v>353</v>
      </c>
      <c r="G86" s="21" t="s">
        <v>354</v>
      </c>
      <c r="H86" s="24">
        <v>88391.52</v>
      </c>
      <c r="I86" s="24">
        <v>88391.52</v>
      </c>
      <c r="J86" s="24"/>
      <c r="K86" s="24"/>
      <c r="L86" s="24">
        <v>88391.52</v>
      </c>
      <c r="M86" s="24"/>
      <c r="N86" s="24"/>
      <c r="O86" s="24"/>
      <c r="P86" s="24"/>
      <c r="Q86" s="24"/>
      <c r="R86" s="24"/>
      <c r="S86" s="24"/>
      <c r="T86" s="24"/>
      <c r="U86" s="24"/>
      <c r="V86" s="24"/>
      <c r="W86" s="24"/>
    </row>
    <row r="87" ht="22.5" spans="1:23">
      <c r="A87" s="25"/>
      <c r="B87" s="21" t="s">
        <v>347</v>
      </c>
      <c r="C87" s="21" t="s">
        <v>348</v>
      </c>
      <c r="D87" s="21" t="s">
        <v>186</v>
      </c>
      <c r="E87" s="21" t="s">
        <v>187</v>
      </c>
      <c r="F87" s="21" t="s">
        <v>355</v>
      </c>
      <c r="G87" s="21" t="s">
        <v>356</v>
      </c>
      <c r="H87" s="24">
        <v>12084</v>
      </c>
      <c r="I87" s="24">
        <v>12084</v>
      </c>
      <c r="J87" s="24"/>
      <c r="K87" s="24"/>
      <c r="L87" s="24">
        <v>12084</v>
      </c>
      <c r="M87" s="24"/>
      <c r="N87" s="24"/>
      <c r="O87" s="24"/>
      <c r="P87" s="24"/>
      <c r="Q87" s="24"/>
      <c r="R87" s="24"/>
      <c r="S87" s="24"/>
      <c r="T87" s="24"/>
      <c r="U87" s="24"/>
      <c r="V87" s="24"/>
      <c r="W87" s="24"/>
    </row>
    <row r="88" ht="22.5" spans="1:23">
      <c r="A88" s="25"/>
      <c r="B88" s="21" t="s">
        <v>347</v>
      </c>
      <c r="C88" s="21" t="s">
        <v>348</v>
      </c>
      <c r="D88" s="21" t="s">
        <v>171</v>
      </c>
      <c r="E88" s="21" t="s">
        <v>170</v>
      </c>
      <c r="F88" s="21" t="s">
        <v>355</v>
      </c>
      <c r="G88" s="21" t="s">
        <v>356</v>
      </c>
      <c r="H88" s="24">
        <v>30013.97</v>
      </c>
      <c r="I88" s="24">
        <v>30013.97</v>
      </c>
      <c r="J88" s="24"/>
      <c r="K88" s="24"/>
      <c r="L88" s="24">
        <v>30013.97</v>
      </c>
      <c r="M88" s="24"/>
      <c r="N88" s="24"/>
      <c r="O88" s="24"/>
      <c r="P88" s="24"/>
      <c r="Q88" s="24"/>
      <c r="R88" s="24"/>
      <c r="S88" s="24"/>
      <c r="T88" s="24"/>
      <c r="U88" s="24"/>
      <c r="V88" s="24"/>
      <c r="W88" s="24"/>
    </row>
    <row r="89" ht="22.5" spans="1:23">
      <c r="A89" s="25"/>
      <c r="B89" s="21" t="s">
        <v>347</v>
      </c>
      <c r="C89" s="21" t="s">
        <v>348</v>
      </c>
      <c r="D89" s="21" t="s">
        <v>186</v>
      </c>
      <c r="E89" s="21" t="s">
        <v>187</v>
      </c>
      <c r="F89" s="21" t="s">
        <v>355</v>
      </c>
      <c r="G89" s="21" t="s">
        <v>356</v>
      </c>
      <c r="H89" s="24">
        <v>8575.42</v>
      </c>
      <c r="I89" s="24">
        <v>8575.42</v>
      </c>
      <c r="J89" s="24"/>
      <c r="K89" s="24"/>
      <c r="L89" s="24">
        <v>8575.42</v>
      </c>
      <c r="M89" s="24"/>
      <c r="N89" s="24"/>
      <c r="O89" s="24"/>
      <c r="P89" s="24"/>
      <c r="Q89" s="24"/>
      <c r="R89" s="24"/>
      <c r="S89" s="24"/>
      <c r="T89" s="24"/>
      <c r="U89" s="24"/>
      <c r="V89" s="24"/>
      <c r="W89" s="24"/>
    </row>
    <row r="90" ht="22.5" spans="1:23">
      <c r="A90" s="25"/>
      <c r="B90" s="21" t="s">
        <v>347</v>
      </c>
      <c r="C90" s="21" t="s">
        <v>348</v>
      </c>
      <c r="D90" s="21" t="s">
        <v>186</v>
      </c>
      <c r="E90" s="21" t="s">
        <v>187</v>
      </c>
      <c r="F90" s="21" t="s">
        <v>355</v>
      </c>
      <c r="G90" s="21" t="s">
        <v>356</v>
      </c>
      <c r="H90" s="24">
        <v>5016</v>
      </c>
      <c r="I90" s="24">
        <v>5016</v>
      </c>
      <c r="J90" s="24"/>
      <c r="K90" s="24"/>
      <c r="L90" s="24">
        <v>5016</v>
      </c>
      <c r="M90" s="24"/>
      <c r="N90" s="24"/>
      <c r="O90" s="24"/>
      <c r="P90" s="24"/>
      <c r="Q90" s="24"/>
      <c r="R90" s="24"/>
      <c r="S90" s="24"/>
      <c r="T90" s="24"/>
      <c r="U90" s="24"/>
      <c r="V90" s="24"/>
      <c r="W90" s="24"/>
    </row>
    <row r="91" ht="22.5" spans="1:23">
      <c r="A91" s="25"/>
      <c r="B91" s="21" t="s">
        <v>347</v>
      </c>
      <c r="C91" s="21" t="s">
        <v>348</v>
      </c>
      <c r="D91" s="21" t="s">
        <v>186</v>
      </c>
      <c r="E91" s="21" t="s">
        <v>187</v>
      </c>
      <c r="F91" s="21" t="s">
        <v>355</v>
      </c>
      <c r="G91" s="21" t="s">
        <v>356</v>
      </c>
      <c r="H91" s="24">
        <v>2052</v>
      </c>
      <c r="I91" s="24">
        <v>2052</v>
      </c>
      <c r="J91" s="24"/>
      <c r="K91" s="24"/>
      <c r="L91" s="24">
        <v>2052</v>
      </c>
      <c r="M91" s="24"/>
      <c r="N91" s="24"/>
      <c r="O91" s="24"/>
      <c r="P91" s="24"/>
      <c r="Q91" s="24"/>
      <c r="R91" s="24"/>
      <c r="S91" s="24"/>
      <c r="T91" s="24"/>
      <c r="U91" s="24"/>
      <c r="V91" s="24"/>
      <c r="W91" s="24"/>
    </row>
    <row r="92" ht="22.5" spans="1:23">
      <c r="A92" s="25"/>
      <c r="B92" s="21" t="s">
        <v>347</v>
      </c>
      <c r="C92" s="21" t="s">
        <v>348</v>
      </c>
      <c r="D92" s="21" t="s">
        <v>171</v>
      </c>
      <c r="E92" s="21" t="s">
        <v>170</v>
      </c>
      <c r="F92" s="21" t="s">
        <v>355</v>
      </c>
      <c r="G92" s="21" t="s">
        <v>356</v>
      </c>
      <c r="H92" s="24">
        <v>1512.92</v>
      </c>
      <c r="I92" s="24">
        <v>1512.92</v>
      </c>
      <c r="J92" s="24"/>
      <c r="K92" s="24"/>
      <c r="L92" s="24">
        <v>1512.92</v>
      </c>
      <c r="M92" s="24"/>
      <c r="N92" s="24"/>
      <c r="O92" s="24"/>
      <c r="P92" s="24"/>
      <c r="Q92" s="24"/>
      <c r="R92" s="24"/>
      <c r="S92" s="24"/>
      <c r="T92" s="24"/>
      <c r="U92" s="24"/>
      <c r="V92" s="24"/>
      <c r="W92" s="24"/>
    </row>
    <row r="93" ht="22.5" spans="1:23">
      <c r="A93" s="25"/>
      <c r="B93" s="21" t="s">
        <v>347</v>
      </c>
      <c r="C93" s="21" t="s">
        <v>348</v>
      </c>
      <c r="D93" s="21" t="s">
        <v>186</v>
      </c>
      <c r="E93" s="21" t="s">
        <v>187</v>
      </c>
      <c r="F93" s="21" t="s">
        <v>355</v>
      </c>
      <c r="G93" s="21" t="s">
        <v>356</v>
      </c>
      <c r="H93" s="24">
        <v>6612</v>
      </c>
      <c r="I93" s="24">
        <v>6612</v>
      </c>
      <c r="J93" s="24"/>
      <c r="K93" s="24"/>
      <c r="L93" s="24">
        <v>6612</v>
      </c>
      <c r="M93" s="24"/>
      <c r="N93" s="24"/>
      <c r="O93" s="24"/>
      <c r="P93" s="24"/>
      <c r="Q93" s="24"/>
      <c r="R93" s="24"/>
      <c r="S93" s="24"/>
      <c r="T93" s="24"/>
      <c r="U93" s="24"/>
      <c r="V93" s="24"/>
      <c r="W93" s="24"/>
    </row>
    <row r="94" ht="22.5" spans="1:23">
      <c r="A94" s="25"/>
      <c r="B94" s="21" t="s">
        <v>347</v>
      </c>
      <c r="C94" s="21" t="s">
        <v>348</v>
      </c>
      <c r="D94" s="21" t="s">
        <v>186</v>
      </c>
      <c r="E94" s="21" t="s">
        <v>187</v>
      </c>
      <c r="F94" s="21" t="s">
        <v>355</v>
      </c>
      <c r="G94" s="21" t="s">
        <v>356</v>
      </c>
      <c r="H94" s="24">
        <v>5892.77</v>
      </c>
      <c r="I94" s="24">
        <v>5892.77</v>
      </c>
      <c r="J94" s="24"/>
      <c r="K94" s="24"/>
      <c r="L94" s="24">
        <v>5892.77</v>
      </c>
      <c r="M94" s="24"/>
      <c r="N94" s="24"/>
      <c r="O94" s="24"/>
      <c r="P94" s="24"/>
      <c r="Q94" s="24"/>
      <c r="R94" s="24"/>
      <c r="S94" s="24"/>
      <c r="T94" s="24"/>
      <c r="U94" s="24"/>
      <c r="V94" s="24"/>
      <c r="W94" s="24"/>
    </row>
    <row r="95" ht="18.75" customHeight="1" spans="1:23">
      <c r="A95" s="25"/>
      <c r="B95" s="21" t="s">
        <v>357</v>
      </c>
      <c r="C95" s="21" t="s">
        <v>232</v>
      </c>
      <c r="D95" s="21" t="s">
        <v>231</v>
      </c>
      <c r="E95" s="21" t="s">
        <v>232</v>
      </c>
      <c r="F95" s="21" t="s">
        <v>358</v>
      </c>
      <c r="G95" s="21" t="s">
        <v>232</v>
      </c>
      <c r="H95" s="24">
        <v>514525.25</v>
      </c>
      <c r="I95" s="24">
        <v>514525.25</v>
      </c>
      <c r="J95" s="24"/>
      <c r="K95" s="24"/>
      <c r="L95" s="24">
        <v>514525.25</v>
      </c>
      <c r="M95" s="24"/>
      <c r="N95" s="24"/>
      <c r="O95" s="24"/>
      <c r="P95" s="24"/>
      <c r="Q95" s="24"/>
      <c r="R95" s="24"/>
      <c r="S95" s="24"/>
      <c r="T95" s="24"/>
      <c r="U95" s="24"/>
      <c r="V95" s="24"/>
      <c r="W95" s="24"/>
    </row>
    <row r="96" ht="18.75" customHeight="1" spans="1:23">
      <c r="A96" s="25"/>
      <c r="B96" s="21" t="s">
        <v>357</v>
      </c>
      <c r="C96" s="21" t="s">
        <v>232</v>
      </c>
      <c r="D96" s="21" t="s">
        <v>231</v>
      </c>
      <c r="E96" s="21" t="s">
        <v>232</v>
      </c>
      <c r="F96" s="21" t="s">
        <v>358</v>
      </c>
      <c r="G96" s="21" t="s">
        <v>232</v>
      </c>
      <c r="H96" s="24">
        <v>353566.08</v>
      </c>
      <c r="I96" s="24">
        <v>353566.08</v>
      </c>
      <c r="J96" s="24"/>
      <c r="K96" s="24"/>
      <c r="L96" s="24">
        <v>353566.08</v>
      </c>
      <c r="M96" s="24"/>
      <c r="N96" s="24"/>
      <c r="O96" s="24"/>
      <c r="P96" s="24"/>
      <c r="Q96" s="24"/>
      <c r="R96" s="24"/>
      <c r="S96" s="24"/>
      <c r="T96" s="24"/>
      <c r="U96" s="24"/>
      <c r="V96" s="24"/>
      <c r="W96" s="24"/>
    </row>
    <row r="97" ht="18.75" customHeight="1" spans="1:23">
      <c r="A97" s="25"/>
      <c r="B97" s="21" t="s">
        <v>359</v>
      </c>
      <c r="C97" s="21" t="s">
        <v>360</v>
      </c>
      <c r="D97" s="21" t="s">
        <v>98</v>
      </c>
      <c r="E97" s="21" t="s">
        <v>89</v>
      </c>
      <c r="F97" s="21" t="s">
        <v>361</v>
      </c>
      <c r="G97" s="21" t="s">
        <v>362</v>
      </c>
      <c r="H97" s="24">
        <v>180900</v>
      </c>
      <c r="I97" s="24">
        <v>180900</v>
      </c>
      <c r="J97" s="24"/>
      <c r="K97" s="24"/>
      <c r="L97" s="24">
        <v>180900</v>
      </c>
      <c r="M97" s="24"/>
      <c r="N97" s="24"/>
      <c r="O97" s="24"/>
      <c r="P97" s="24"/>
      <c r="Q97" s="24"/>
      <c r="R97" s="24"/>
      <c r="S97" s="24"/>
      <c r="T97" s="24"/>
      <c r="U97" s="24"/>
      <c r="V97" s="24"/>
      <c r="W97" s="24"/>
    </row>
    <row r="98" ht="22.5" spans="1:23">
      <c r="A98" s="25"/>
      <c r="B98" s="21" t="s">
        <v>363</v>
      </c>
      <c r="C98" s="21" t="s">
        <v>364</v>
      </c>
      <c r="D98" s="21" t="s">
        <v>193</v>
      </c>
      <c r="E98" s="21" t="s">
        <v>194</v>
      </c>
      <c r="F98" s="21" t="s">
        <v>365</v>
      </c>
      <c r="G98" s="21" t="s">
        <v>366</v>
      </c>
      <c r="H98" s="24">
        <v>65000</v>
      </c>
      <c r="I98" s="24">
        <v>65000</v>
      </c>
      <c r="J98" s="24"/>
      <c r="K98" s="24"/>
      <c r="L98" s="24">
        <v>65000</v>
      </c>
      <c r="M98" s="24"/>
      <c r="N98" s="24"/>
      <c r="O98" s="24"/>
      <c r="P98" s="24"/>
      <c r="Q98" s="24"/>
      <c r="R98" s="24"/>
      <c r="S98" s="24"/>
      <c r="T98" s="24"/>
      <c r="U98" s="24"/>
      <c r="V98" s="24"/>
      <c r="W98" s="24"/>
    </row>
    <row r="99" ht="22.5" spans="1:23">
      <c r="A99" s="25"/>
      <c r="B99" s="21" t="s">
        <v>367</v>
      </c>
      <c r="C99" s="21" t="s">
        <v>368</v>
      </c>
      <c r="D99" s="21" t="s">
        <v>193</v>
      </c>
      <c r="E99" s="21" t="s">
        <v>194</v>
      </c>
      <c r="F99" s="21" t="s">
        <v>365</v>
      </c>
      <c r="G99" s="21" t="s">
        <v>366</v>
      </c>
      <c r="H99" s="24">
        <v>129000</v>
      </c>
      <c r="I99" s="24">
        <v>129000</v>
      </c>
      <c r="J99" s="24"/>
      <c r="K99" s="24"/>
      <c r="L99" s="24">
        <v>129000</v>
      </c>
      <c r="M99" s="24"/>
      <c r="N99" s="24"/>
      <c r="O99" s="24"/>
      <c r="P99" s="24"/>
      <c r="Q99" s="24"/>
      <c r="R99" s="24"/>
      <c r="S99" s="24"/>
      <c r="T99" s="24"/>
      <c r="U99" s="24"/>
      <c r="V99" s="24"/>
      <c r="W99" s="24"/>
    </row>
    <row r="100" ht="22.5" spans="1:23">
      <c r="A100" s="25"/>
      <c r="B100" s="21" t="s">
        <v>369</v>
      </c>
      <c r="C100" s="21" t="s">
        <v>370</v>
      </c>
      <c r="D100" s="21" t="s">
        <v>193</v>
      </c>
      <c r="E100" s="21" t="s">
        <v>194</v>
      </c>
      <c r="F100" s="21" t="s">
        <v>365</v>
      </c>
      <c r="G100" s="21" t="s">
        <v>366</v>
      </c>
      <c r="H100" s="24">
        <v>760000</v>
      </c>
      <c r="I100" s="24">
        <v>760000</v>
      </c>
      <c r="J100" s="24"/>
      <c r="K100" s="24"/>
      <c r="L100" s="24">
        <v>760000</v>
      </c>
      <c r="M100" s="24"/>
      <c r="N100" s="24"/>
      <c r="O100" s="24"/>
      <c r="P100" s="24"/>
      <c r="Q100" s="24"/>
      <c r="R100" s="24"/>
      <c r="S100" s="24"/>
      <c r="T100" s="24"/>
      <c r="U100" s="24"/>
      <c r="V100" s="24"/>
      <c r="W100" s="24"/>
    </row>
    <row r="101" ht="18.75" customHeight="1" spans="1:23">
      <c r="A101" s="25"/>
      <c r="B101" s="21" t="s">
        <v>371</v>
      </c>
      <c r="C101" s="21" t="s">
        <v>372</v>
      </c>
      <c r="D101" s="21" t="s">
        <v>88</v>
      </c>
      <c r="E101" s="21" t="s">
        <v>89</v>
      </c>
      <c r="F101" s="21" t="s">
        <v>373</v>
      </c>
      <c r="G101" s="21" t="s">
        <v>304</v>
      </c>
      <c r="H101" s="24">
        <v>2000</v>
      </c>
      <c r="I101" s="24">
        <v>2000</v>
      </c>
      <c r="J101" s="24"/>
      <c r="K101" s="24"/>
      <c r="L101" s="24">
        <v>2000</v>
      </c>
      <c r="M101" s="24"/>
      <c r="N101" s="24"/>
      <c r="O101" s="24"/>
      <c r="P101" s="24"/>
      <c r="Q101" s="24"/>
      <c r="R101" s="24"/>
      <c r="S101" s="24"/>
      <c r="T101" s="24"/>
      <c r="U101" s="24"/>
      <c r="V101" s="24"/>
      <c r="W101" s="24"/>
    </row>
    <row r="102" ht="18.75" customHeight="1" spans="1:23">
      <c r="A102" s="25"/>
      <c r="B102" s="21" t="s">
        <v>374</v>
      </c>
      <c r="C102" s="21" t="s">
        <v>375</v>
      </c>
      <c r="D102" s="21" t="s">
        <v>88</v>
      </c>
      <c r="E102" s="21" t="s">
        <v>89</v>
      </c>
      <c r="F102" s="21" t="s">
        <v>376</v>
      </c>
      <c r="G102" s="21" t="s">
        <v>377</v>
      </c>
      <c r="H102" s="24">
        <v>4000</v>
      </c>
      <c r="I102" s="24">
        <v>4000</v>
      </c>
      <c r="J102" s="24"/>
      <c r="K102" s="24"/>
      <c r="L102" s="24">
        <v>4000</v>
      </c>
      <c r="M102" s="24"/>
      <c r="N102" s="24"/>
      <c r="O102" s="24"/>
      <c r="P102" s="24"/>
      <c r="Q102" s="24"/>
      <c r="R102" s="24"/>
      <c r="S102" s="24"/>
      <c r="T102" s="24"/>
      <c r="U102" s="24"/>
      <c r="V102" s="24"/>
      <c r="W102" s="24"/>
    </row>
    <row r="103" ht="18.75" customHeight="1" spans="1:23">
      <c r="A103" s="25"/>
      <c r="B103" s="21" t="s">
        <v>374</v>
      </c>
      <c r="C103" s="21" t="s">
        <v>375</v>
      </c>
      <c r="D103" s="21" t="s">
        <v>98</v>
      </c>
      <c r="E103" s="21" t="s">
        <v>89</v>
      </c>
      <c r="F103" s="21" t="s">
        <v>378</v>
      </c>
      <c r="G103" s="21" t="s">
        <v>379</v>
      </c>
      <c r="H103" s="24">
        <v>50000</v>
      </c>
      <c r="I103" s="24">
        <v>50000</v>
      </c>
      <c r="J103" s="24"/>
      <c r="K103" s="24"/>
      <c r="L103" s="24">
        <v>50000</v>
      </c>
      <c r="M103" s="24"/>
      <c r="N103" s="24"/>
      <c r="O103" s="24"/>
      <c r="P103" s="24"/>
      <c r="Q103" s="24"/>
      <c r="R103" s="24"/>
      <c r="S103" s="24"/>
      <c r="T103" s="24"/>
      <c r="U103" s="24"/>
      <c r="V103" s="24"/>
      <c r="W103" s="24"/>
    </row>
    <row r="104" ht="18.75" customHeight="1" spans="1:23">
      <c r="A104" s="25"/>
      <c r="B104" s="21" t="s">
        <v>374</v>
      </c>
      <c r="C104" s="21" t="s">
        <v>375</v>
      </c>
      <c r="D104" s="21" t="s">
        <v>98</v>
      </c>
      <c r="E104" s="21" t="s">
        <v>89</v>
      </c>
      <c r="F104" s="21" t="s">
        <v>380</v>
      </c>
      <c r="G104" s="21" t="s">
        <v>381</v>
      </c>
      <c r="H104" s="24">
        <v>20000</v>
      </c>
      <c r="I104" s="24">
        <v>20000</v>
      </c>
      <c r="J104" s="24"/>
      <c r="K104" s="24"/>
      <c r="L104" s="24">
        <v>20000</v>
      </c>
      <c r="M104" s="24"/>
      <c r="N104" s="24"/>
      <c r="O104" s="24"/>
      <c r="P104" s="24"/>
      <c r="Q104" s="24"/>
      <c r="R104" s="24"/>
      <c r="S104" s="24"/>
      <c r="T104" s="24"/>
      <c r="U104" s="24"/>
      <c r="V104" s="24"/>
      <c r="W104" s="24"/>
    </row>
    <row r="105" ht="18.75" customHeight="1" spans="1:23">
      <c r="A105" s="25"/>
      <c r="B105" s="21" t="s">
        <v>374</v>
      </c>
      <c r="C105" s="21" t="s">
        <v>375</v>
      </c>
      <c r="D105" s="21" t="s">
        <v>98</v>
      </c>
      <c r="E105" s="21" t="s">
        <v>89</v>
      </c>
      <c r="F105" s="21" t="s">
        <v>365</v>
      </c>
      <c r="G105" s="21" t="s">
        <v>366</v>
      </c>
      <c r="H105" s="24">
        <v>50000</v>
      </c>
      <c r="I105" s="24">
        <v>50000</v>
      </c>
      <c r="J105" s="24"/>
      <c r="K105" s="24"/>
      <c r="L105" s="24">
        <v>50000</v>
      </c>
      <c r="M105" s="24"/>
      <c r="N105" s="24"/>
      <c r="O105" s="24"/>
      <c r="P105" s="24"/>
      <c r="Q105" s="24"/>
      <c r="R105" s="24"/>
      <c r="S105" s="24"/>
      <c r="T105" s="24"/>
      <c r="U105" s="24"/>
      <c r="V105" s="24"/>
      <c r="W105" s="24"/>
    </row>
    <row r="106" ht="18.75" customHeight="1" spans="1:23">
      <c r="A106" s="25"/>
      <c r="B106" s="21" t="s">
        <v>374</v>
      </c>
      <c r="C106" s="21" t="s">
        <v>375</v>
      </c>
      <c r="D106" s="21" t="s">
        <v>101</v>
      </c>
      <c r="E106" s="21" t="s">
        <v>102</v>
      </c>
      <c r="F106" s="21" t="s">
        <v>365</v>
      </c>
      <c r="G106" s="21" t="s">
        <v>366</v>
      </c>
      <c r="H106" s="24">
        <v>12000</v>
      </c>
      <c r="I106" s="24">
        <v>12000</v>
      </c>
      <c r="J106" s="24"/>
      <c r="K106" s="24"/>
      <c r="L106" s="24">
        <v>12000</v>
      </c>
      <c r="M106" s="24"/>
      <c r="N106" s="24"/>
      <c r="O106" s="24"/>
      <c r="P106" s="24"/>
      <c r="Q106" s="24"/>
      <c r="R106" s="24"/>
      <c r="S106" s="24"/>
      <c r="T106" s="24"/>
      <c r="U106" s="24"/>
      <c r="V106" s="24"/>
      <c r="W106" s="24"/>
    </row>
    <row r="107" ht="18.75" customHeight="1" spans="1:23">
      <c r="A107" s="25"/>
      <c r="B107" s="21" t="s">
        <v>374</v>
      </c>
      <c r="C107" s="21" t="s">
        <v>375</v>
      </c>
      <c r="D107" s="21" t="s">
        <v>105</v>
      </c>
      <c r="E107" s="21" t="s">
        <v>89</v>
      </c>
      <c r="F107" s="21" t="s">
        <v>365</v>
      </c>
      <c r="G107" s="21" t="s">
        <v>366</v>
      </c>
      <c r="H107" s="24">
        <v>18000</v>
      </c>
      <c r="I107" s="24">
        <v>18000</v>
      </c>
      <c r="J107" s="24"/>
      <c r="K107" s="24"/>
      <c r="L107" s="24">
        <v>18000</v>
      </c>
      <c r="M107" s="24"/>
      <c r="N107" s="24"/>
      <c r="O107" s="24"/>
      <c r="P107" s="24"/>
      <c r="Q107" s="24"/>
      <c r="R107" s="24"/>
      <c r="S107" s="24"/>
      <c r="T107" s="24"/>
      <c r="U107" s="24"/>
      <c r="V107" s="24"/>
      <c r="W107" s="24"/>
    </row>
    <row r="108" ht="18.75" customHeight="1" spans="1:23">
      <c r="A108" s="25"/>
      <c r="B108" s="21" t="s">
        <v>374</v>
      </c>
      <c r="C108" s="21" t="s">
        <v>375</v>
      </c>
      <c r="D108" s="21" t="s">
        <v>108</v>
      </c>
      <c r="E108" s="21" t="s">
        <v>89</v>
      </c>
      <c r="F108" s="21" t="s">
        <v>382</v>
      </c>
      <c r="G108" s="21" t="s">
        <v>383</v>
      </c>
      <c r="H108" s="24">
        <v>6000</v>
      </c>
      <c r="I108" s="24">
        <v>6000</v>
      </c>
      <c r="J108" s="24"/>
      <c r="K108" s="24"/>
      <c r="L108" s="24">
        <v>6000</v>
      </c>
      <c r="M108" s="24"/>
      <c r="N108" s="24"/>
      <c r="O108" s="24"/>
      <c r="P108" s="24"/>
      <c r="Q108" s="24"/>
      <c r="R108" s="24"/>
      <c r="S108" s="24"/>
      <c r="T108" s="24"/>
      <c r="U108" s="24"/>
      <c r="V108" s="24"/>
      <c r="W108" s="24"/>
    </row>
    <row r="109" ht="18.75" customHeight="1" spans="1:23">
      <c r="A109" s="25"/>
      <c r="B109" s="21" t="s">
        <v>374</v>
      </c>
      <c r="C109" s="21" t="s">
        <v>375</v>
      </c>
      <c r="D109" s="21" t="s">
        <v>108</v>
      </c>
      <c r="E109" s="21" t="s">
        <v>89</v>
      </c>
      <c r="F109" s="21" t="s">
        <v>365</v>
      </c>
      <c r="G109" s="21" t="s">
        <v>366</v>
      </c>
      <c r="H109" s="24">
        <v>30000</v>
      </c>
      <c r="I109" s="24">
        <v>30000</v>
      </c>
      <c r="J109" s="24"/>
      <c r="K109" s="24"/>
      <c r="L109" s="24">
        <v>30000</v>
      </c>
      <c r="M109" s="24"/>
      <c r="N109" s="24"/>
      <c r="O109" s="24"/>
      <c r="P109" s="24"/>
      <c r="Q109" s="24"/>
      <c r="R109" s="24"/>
      <c r="S109" s="24"/>
      <c r="T109" s="24"/>
      <c r="U109" s="24"/>
      <c r="V109" s="24"/>
      <c r="W109" s="24"/>
    </row>
    <row r="110" ht="18.75" customHeight="1" spans="1:23">
      <c r="A110" s="25"/>
      <c r="B110" s="21" t="s">
        <v>374</v>
      </c>
      <c r="C110" s="21" t="s">
        <v>375</v>
      </c>
      <c r="D110" s="21" t="s">
        <v>132</v>
      </c>
      <c r="E110" s="21" t="s">
        <v>89</v>
      </c>
      <c r="F110" s="21" t="s">
        <v>384</v>
      </c>
      <c r="G110" s="21" t="s">
        <v>385</v>
      </c>
      <c r="H110" s="24">
        <v>24000</v>
      </c>
      <c r="I110" s="24">
        <v>24000</v>
      </c>
      <c r="J110" s="24"/>
      <c r="K110" s="24"/>
      <c r="L110" s="24">
        <v>24000</v>
      </c>
      <c r="M110" s="24"/>
      <c r="N110" s="24"/>
      <c r="O110" s="24"/>
      <c r="P110" s="24"/>
      <c r="Q110" s="24"/>
      <c r="R110" s="24"/>
      <c r="S110" s="24"/>
      <c r="T110" s="24"/>
      <c r="U110" s="24"/>
      <c r="V110" s="24"/>
      <c r="W110" s="24"/>
    </row>
    <row r="111" ht="18.75" customHeight="1" spans="1:23">
      <c r="A111" s="25"/>
      <c r="B111" s="21" t="s">
        <v>374</v>
      </c>
      <c r="C111" s="21" t="s">
        <v>375</v>
      </c>
      <c r="D111" s="21" t="s">
        <v>142</v>
      </c>
      <c r="E111" s="21" t="s">
        <v>89</v>
      </c>
      <c r="F111" s="21" t="s">
        <v>386</v>
      </c>
      <c r="G111" s="21" t="s">
        <v>387</v>
      </c>
      <c r="H111" s="24">
        <v>20000</v>
      </c>
      <c r="I111" s="24">
        <v>20000</v>
      </c>
      <c r="J111" s="24"/>
      <c r="K111" s="24"/>
      <c r="L111" s="24">
        <v>20000</v>
      </c>
      <c r="M111" s="24"/>
      <c r="N111" s="24"/>
      <c r="O111" s="24"/>
      <c r="P111" s="24"/>
      <c r="Q111" s="24"/>
      <c r="R111" s="24"/>
      <c r="S111" s="24"/>
      <c r="T111" s="24"/>
      <c r="U111" s="24"/>
      <c r="V111" s="24"/>
      <c r="W111" s="24"/>
    </row>
    <row r="112" ht="18.75" customHeight="1" spans="1:23">
      <c r="A112" s="25"/>
      <c r="B112" s="21" t="s">
        <v>374</v>
      </c>
      <c r="C112" s="21" t="s">
        <v>375</v>
      </c>
      <c r="D112" s="21" t="s">
        <v>142</v>
      </c>
      <c r="E112" s="21" t="s">
        <v>89</v>
      </c>
      <c r="F112" s="21" t="s">
        <v>365</v>
      </c>
      <c r="G112" s="21" t="s">
        <v>366</v>
      </c>
      <c r="H112" s="24">
        <v>46000</v>
      </c>
      <c r="I112" s="24">
        <v>46000</v>
      </c>
      <c r="J112" s="24"/>
      <c r="K112" s="24"/>
      <c r="L112" s="24">
        <v>46000</v>
      </c>
      <c r="M112" s="24"/>
      <c r="N112" s="24"/>
      <c r="O112" s="24"/>
      <c r="P112" s="24"/>
      <c r="Q112" s="24"/>
      <c r="R112" s="24"/>
      <c r="S112" s="24"/>
      <c r="T112" s="24"/>
      <c r="U112" s="24"/>
      <c r="V112" s="24"/>
      <c r="W112" s="24"/>
    </row>
    <row r="113" ht="18.75" customHeight="1" spans="1:23">
      <c r="A113" s="25"/>
      <c r="B113" s="21" t="s">
        <v>374</v>
      </c>
      <c r="C113" s="21" t="s">
        <v>375</v>
      </c>
      <c r="D113" s="21" t="s">
        <v>192</v>
      </c>
      <c r="E113" s="21" t="s">
        <v>89</v>
      </c>
      <c r="F113" s="21" t="s">
        <v>365</v>
      </c>
      <c r="G113" s="21" t="s">
        <v>366</v>
      </c>
      <c r="H113" s="24">
        <v>42000</v>
      </c>
      <c r="I113" s="24">
        <v>42000</v>
      </c>
      <c r="J113" s="24"/>
      <c r="K113" s="24"/>
      <c r="L113" s="24">
        <v>42000</v>
      </c>
      <c r="M113" s="24"/>
      <c r="N113" s="24"/>
      <c r="O113" s="24"/>
      <c r="P113" s="24"/>
      <c r="Q113" s="24"/>
      <c r="R113" s="24"/>
      <c r="S113" s="24"/>
      <c r="T113" s="24"/>
      <c r="U113" s="24"/>
      <c r="V113" s="24"/>
      <c r="W113" s="24"/>
    </row>
    <row r="114" ht="18.75" customHeight="1" spans="1:23">
      <c r="A114" s="25"/>
      <c r="B114" s="21" t="s">
        <v>374</v>
      </c>
      <c r="C114" s="21" t="s">
        <v>375</v>
      </c>
      <c r="D114" s="21" t="s">
        <v>202</v>
      </c>
      <c r="E114" s="21" t="s">
        <v>102</v>
      </c>
      <c r="F114" s="21" t="s">
        <v>388</v>
      </c>
      <c r="G114" s="21" t="s">
        <v>389</v>
      </c>
      <c r="H114" s="24">
        <v>70000</v>
      </c>
      <c r="I114" s="24">
        <v>70000</v>
      </c>
      <c r="J114" s="24"/>
      <c r="K114" s="24"/>
      <c r="L114" s="24">
        <v>70000</v>
      </c>
      <c r="M114" s="24"/>
      <c r="N114" s="24"/>
      <c r="O114" s="24"/>
      <c r="P114" s="24"/>
      <c r="Q114" s="24"/>
      <c r="R114" s="24"/>
      <c r="S114" s="24"/>
      <c r="T114" s="24"/>
      <c r="U114" s="24"/>
      <c r="V114" s="24"/>
      <c r="W114" s="24"/>
    </row>
    <row r="115" ht="18.75" customHeight="1" spans="1:23">
      <c r="A115" s="25"/>
      <c r="B115" s="21" t="s">
        <v>374</v>
      </c>
      <c r="C115" s="21" t="s">
        <v>375</v>
      </c>
      <c r="D115" s="21" t="s">
        <v>202</v>
      </c>
      <c r="E115" s="21" t="s">
        <v>102</v>
      </c>
      <c r="F115" s="21" t="s">
        <v>365</v>
      </c>
      <c r="G115" s="21" t="s">
        <v>366</v>
      </c>
      <c r="H115" s="24">
        <v>38000</v>
      </c>
      <c r="I115" s="24">
        <v>38000</v>
      </c>
      <c r="J115" s="24"/>
      <c r="K115" s="24"/>
      <c r="L115" s="24">
        <v>38000</v>
      </c>
      <c r="M115" s="24"/>
      <c r="N115" s="24"/>
      <c r="O115" s="24"/>
      <c r="P115" s="24"/>
      <c r="Q115" s="24"/>
      <c r="R115" s="24"/>
      <c r="S115" s="24"/>
      <c r="T115" s="24"/>
      <c r="U115" s="24"/>
      <c r="V115" s="24"/>
      <c r="W115" s="24"/>
    </row>
    <row r="116" ht="18.75" customHeight="1" spans="1:23">
      <c r="A116" s="25"/>
      <c r="B116" s="21" t="s">
        <v>374</v>
      </c>
      <c r="C116" s="21" t="s">
        <v>375</v>
      </c>
      <c r="D116" s="21" t="s">
        <v>209</v>
      </c>
      <c r="E116" s="21" t="s">
        <v>210</v>
      </c>
      <c r="F116" s="21" t="s">
        <v>365</v>
      </c>
      <c r="G116" s="21" t="s">
        <v>366</v>
      </c>
      <c r="H116" s="24">
        <v>48000</v>
      </c>
      <c r="I116" s="24">
        <v>48000</v>
      </c>
      <c r="J116" s="24"/>
      <c r="K116" s="24"/>
      <c r="L116" s="24">
        <v>48000</v>
      </c>
      <c r="M116" s="24"/>
      <c r="N116" s="24"/>
      <c r="O116" s="24"/>
      <c r="P116" s="24"/>
      <c r="Q116" s="24"/>
      <c r="R116" s="24"/>
      <c r="S116" s="24"/>
      <c r="T116" s="24"/>
      <c r="U116" s="24"/>
      <c r="V116" s="24"/>
      <c r="W116" s="24"/>
    </row>
    <row r="117" ht="18.75" customHeight="1" spans="1:23">
      <c r="A117" s="25"/>
      <c r="B117" s="21" t="s">
        <v>374</v>
      </c>
      <c r="C117" s="21" t="s">
        <v>375</v>
      </c>
      <c r="D117" s="21" t="s">
        <v>213</v>
      </c>
      <c r="E117" s="21" t="s">
        <v>214</v>
      </c>
      <c r="F117" s="21" t="s">
        <v>365</v>
      </c>
      <c r="G117" s="21" t="s">
        <v>366</v>
      </c>
      <c r="H117" s="24">
        <v>4000</v>
      </c>
      <c r="I117" s="24">
        <v>4000</v>
      </c>
      <c r="J117" s="24"/>
      <c r="K117" s="24"/>
      <c r="L117" s="24">
        <v>4000</v>
      </c>
      <c r="M117" s="24"/>
      <c r="N117" s="24"/>
      <c r="O117" s="24"/>
      <c r="P117" s="24"/>
      <c r="Q117" s="24"/>
      <c r="R117" s="24"/>
      <c r="S117" s="24"/>
      <c r="T117" s="24"/>
      <c r="U117" s="24"/>
      <c r="V117" s="24"/>
      <c r="W117" s="24"/>
    </row>
    <row r="118" ht="18.75" customHeight="1" spans="1:23">
      <c r="A118" s="25"/>
      <c r="B118" s="21" t="s">
        <v>374</v>
      </c>
      <c r="C118" s="21" t="s">
        <v>375</v>
      </c>
      <c r="D118" s="21" t="s">
        <v>213</v>
      </c>
      <c r="E118" s="21" t="s">
        <v>214</v>
      </c>
      <c r="F118" s="21" t="s">
        <v>390</v>
      </c>
      <c r="G118" s="21" t="s">
        <v>391</v>
      </c>
      <c r="H118" s="24">
        <v>8000</v>
      </c>
      <c r="I118" s="24">
        <v>8000</v>
      </c>
      <c r="J118" s="24"/>
      <c r="K118" s="24"/>
      <c r="L118" s="24">
        <v>8000</v>
      </c>
      <c r="M118" s="24"/>
      <c r="N118" s="24"/>
      <c r="O118" s="24"/>
      <c r="P118" s="24"/>
      <c r="Q118" s="24"/>
      <c r="R118" s="24"/>
      <c r="S118" s="24"/>
      <c r="T118" s="24"/>
      <c r="U118" s="24"/>
      <c r="V118" s="24"/>
      <c r="W118" s="24"/>
    </row>
    <row r="119" ht="18.75" customHeight="1" spans="1:23">
      <c r="A119" s="25"/>
      <c r="B119" s="21" t="s">
        <v>374</v>
      </c>
      <c r="C119" s="21" t="s">
        <v>375</v>
      </c>
      <c r="D119" s="21" t="s">
        <v>105</v>
      </c>
      <c r="E119" s="21" t="s">
        <v>89</v>
      </c>
      <c r="F119" s="21" t="s">
        <v>365</v>
      </c>
      <c r="G119" s="21" t="s">
        <v>366</v>
      </c>
      <c r="H119" s="24">
        <v>19500</v>
      </c>
      <c r="I119" s="24">
        <v>19500</v>
      </c>
      <c r="J119" s="24"/>
      <c r="K119" s="24"/>
      <c r="L119" s="24">
        <v>19500</v>
      </c>
      <c r="M119" s="24"/>
      <c r="N119" s="24"/>
      <c r="O119" s="24"/>
      <c r="P119" s="24"/>
      <c r="Q119" s="24"/>
      <c r="R119" s="24"/>
      <c r="S119" s="24"/>
      <c r="T119" s="24"/>
      <c r="U119" s="24"/>
      <c r="V119" s="24"/>
      <c r="W119" s="24"/>
    </row>
    <row r="120" ht="18.75" customHeight="1" spans="1:23">
      <c r="A120" s="25"/>
      <c r="B120" s="21" t="s">
        <v>392</v>
      </c>
      <c r="C120" s="21" t="s">
        <v>393</v>
      </c>
      <c r="D120" s="21" t="s">
        <v>88</v>
      </c>
      <c r="E120" s="21" t="s">
        <v>89</v>
      </c>
      <c r="F120" s="21" t="s">
        <v>394</v>
      </c>
      <c r="G120" s="21" t="s">
        <v>393</v>
      </c>
      <c r="H120" s="24">
        <v>870.48</v>
      </c>
      <c r="I120" s="24">
        <v>870.48</v>
      </c>
      <c r="J120" s="24"/>
      <c r="K120" s="24"/>
      <c r="L120" s="24">
        <v>870.48</v>
      </c>
      <c r="M120" s="24"/>
      <c r="N120" s="24"/>
      <c r="O120" s="24"/>
      <c r="P120" s="24"/>
      <c r="Q120" s="24"/>
      <c r="R120" s="24"/>
      <c r="S120" s="24"/>
      <c r="T120" s="24"/>
      <c r="U120" s="24"/>
      <c r="V120" s="24"/>
      <c r="W120" s="24"/>
    </row>
    <row r="121" ht="18.75" customHeight="1" spans="1:23">
      <c r="A121" s="25"/>
      <c r="B121" s="21" t="s">
        <v>392</v>
      </c>
      <c r="C121" s="21" t="s">
        <v>393</v>
      </c>
      <c r="D121" s="21" t="s">
        <v>98</v>
      </c>
      <c r="E121" s="21" t="s">
        <v>89</v>
      </c>
      <c r="F121" s="21" t="s">
        <v>394</v>
      </c>
      <c r="G121" s="21" t="s">
        <v>393</v>
      </c>
      <c r="H121" s="24">
        <v>13454.88</v>
      </c>
      <c r="I121" s="24">
        <v>13454.88</v>
      </c>
      <c r="J121" s="24"/>
      <c r="K121" s="24"/>
      <c r="L121" s="24">
        <v>13454.88</v>
      </c>
      <c r="M121" s="24"/>
      <c r="N121" s="24"/>
      <c r="O121" s="24"/>
      <c r="P121" s="24"/>
      <c r="Q121" s="24"/>
      <c r="R121" s="24"/>
      <c r="S121" s="24"/>
      <c r="T121" s="24"/>
      <c r="U121" s="24"/>
      <c r="V121" s="24"/>
      <c r="W121" s="24"/>
    </row>
    <row r="122" ht="18.75" customHeight="1" spans="1:23">
      <c r="A122" s="25"/>
      <c r="B122" s="21" t="s">
        <v>392</v>
      </c>
      <c r="C122" s="21" t="s">
        <v>393</v>
      </c>
      <c r="D122" s="21" t="s">
        <v>105</v>
      </c>
      <c r="E122" s="21" t="s">
        <v>89</v>
      </c>
      <c r="F122" s="21" t="s">
        <v>394</v>
      </c>
      <c r="G122" s="21" t="s">
        <v>393</v>
      </c>
      <c r="H122" s="24">
        <v>1524.24</v>
      </c>
      <c r="I122" s="24">
        <v>1524.24</v>
      </c>
      <c r="J122" s="24"/>
      <c r="K122" s="24"/>
      <c r="L122" s="24">
        <v>1524.24</v>
      </c>
      <c r="M122" s="24"/>
      <c r="N122" s="24"/>
      <c r="O122" s="24"/>
      <c r="P122" s="24"/>
      <c r="Q122" s="24"/>
      <c r="R122" s="24"/>
      <c r="S122" s="24"/>
      <c r="T122" s="24"/>
      <c r="U122" s="24"/>
      <c r="V122" s="24"/>
      <c r="W122" s="24"/>
    </row>
    <row r="123" ht="18.75" customHeight="1" spans="1:23">
      <c r="A123" s="25"/>
      <c r="B123" s="21" t="s">
        <v>392</v>
      </c>
      <c r="C123" s="21" t="s">
        <v>393</v>
      </c>
      <c r="D123" s="21" t="s">
        <v>108</v>
      </c>
      <c r="E123" s="21" t="s">
        <v>89</v>
      </c>
      <c r="F123" s="21" t="s">
        <v>394</v>
      </c>
      <c r="G123" s="21" t="s">
        <v>393</v>
      </c>
      <c r="H123" s="24">
        <v>4735.44</v>
      </c>
      <c r="I123" s="24">
        <v>4735.44</v>
      </c>
      <c r="J123" s="24"/>
      <c r="K123" s="24"/>
      <c r="L123" s="24">
        <v>4735.44</v>
      </c>
      <c r="M123" s="24"/>
      <c r="N123" s="24"/>
      <c r="O123" s="24"/>
      <c r="P123" s="24"/>
      <c r="Q123" s="24"/>
      <c r="R123" s="24"/>
      <c r="S123" s="24"/>
      <c r="T123" s="24"/>
      <c r="U123" s="24"/>
      <c r="V123" s="24"/>
      <c r="W123" s="24"/>
    </row>
    <row r="124" ht="18.75" customHeight="1" spans="1:23">
      <c r="A124" s="25"/>
      <c r="B124" s="21" t="s">
        <v>392</v>
      </c>
      <c r="C124" s="21" t="s">
        <v>393</v>
      </c>
      <c r="D124" s="21" t="s">
        <v>101</v>
      </c>
      <c r="E124" s="21" t="s">
        <v>102</v>
      </c>
      <c r="F124" s="21" t="s">
        <v>394</v>
      </c>
      <c r="G124" s="21" t="s">
        <v>393</v>
      </c>
      <c r="H124" s="24">
        <v>1080</v>
      </c>
      <c r="I124" s="24">
        <v>1080</v>
      </c>
      <c r="J124" s="24"/>
      <c r="K124" s="24"/>
      <c r="L124" s="24">
        <v>1080</v>
      </c>
      <c r="M124" s="24"/>
      <c r="N124" s="24"/>
      <c r="O124" s="24"/>
      <c r="P124" s="24"/>
      <c r="Q124" s="24"/>
      <c r="R124" s="24"/>
      <c r="S124" s="24"/>
      <c r="T124" s="24"/>
      <c r="U124" s="24"/>
      <c r="V124" s="24"/>
      <c r="W124" s="24"/>
    </row>
    <row r="125" ht="18.75" customHeight="1" spans="1:23">
      <c r="A125" s="25"/>
      <c r="B125" s="21" t="s">
        <v>392</v>
      </c>
      <c r="C125" s="21" t="s">
        <v>393</v>
      </c>
      <c r="D125" s="21" t="s">
        <v>105</v>
      </c>
      <c r="E125" s="21" t="s">
        <v>89</v>
      </c>
      <c r="F125" s="21" t="s">
        <v>394</v>
      </c>
      <c r="G125" s="21" t="s">
        <v>393</v>
      </c>
      <c r="H125" s="24">
        <v>540</v>
      </c>
      <c r="I125" s="24">
        <v>540</v>
      </c>
      <c r="J125" s="24"/>
      <c r="K125" s="24"/>
      <c r="L125" s="24">
        <v>540</v>
      </c>
      <c r="M125" s="24"/>
      <c r="N125" s="24"/>
      <c r="O125" s="24"/>
      <c r="P125" s="24"/>
      <c r="Q125" s="24"/>
      <c r="R125" s="24"/>
      <c r="S125" s="24"/>
      <c r="T125" s="24"/>
      <c r="U125" s="24"/>
      <c r="V125" s="24"/>
      <c r="W125" s="24"/>
    </row>
    <row r="126" ht="18.75" customHeight="1" spans="1:23">
      <c r="A126" s="25"/>
      <c r="B126" s="21" t="s">
        <v>392</v>
      </c>
      <c r="C126" s="21" t="s">
        <v>393</v>
      </c>
      <c r="D126" s="21" t="s">
        <v>132</v>
      </c>
      <c r="E126" s="21" t="s">
        <v>89</v>
      </c>
      <c r="F126" s="21" t="s">
        <v>394</v>
      </c>
      <c r="G126" s="21" t="s">
        <v>393</v>
      </c>
      <c r="H126" s="24">
        <v>3110.16</v>
      </c>
      <c r="I126" s="24">
        <v>3110.16</v>
      </c>
      <c r="J126" s="24"/>
      <c r="K126" s="24"/>
      <c r="L126" s="24">
        <v>3110.16</v>
      </c>
      <c r="M126" s="24"/>
      <c r="N126" s="24"/>
      <c r="O126" s="24"/>
      <c r="P126" s="24"/>
      <c r="Q126" s="24"/>
      <c r="R126" s="24"/>
      <c r="S126" s="24"/>
      <c r="T126" s="24"/>
      <c r="U126" s="24"/>
      <c r="V126" s="24"/>
      <c r="W126" s="24"/>
    </row>
    <row r="127" ht="18.75" customHeight="1" spans="1:23">
      <c r="A127" s="25"/>
      <c r="B127" s="21" t="s">
        <v>392</v>
      </c>
      <c r="C127" s="21" t="s">
        <v>393</v>
      </c>
      <c r="D127" s="21" t="s">
        <v>142</v>
      </c>
      <c r="E127" s="21" t="s">
        <v>89</v>
      </c>
      <c r="F127" s="21" t="s">
        <v>394</v>
      </c>
      <c r="G127" s="21" t="s">
        <v>393</v>
      </c>
      <c r="H127" s="24">
        <v>6758.64</v>
      </c>
      <c r="I127" s="24">
        <v>6758.64</v>
      </c>
      <c r="J127" s="24"/>
      <c r="K127" s="24"/>
      <c r="L127" s="24">
        <v>6758.64</v>
      </c>
      <c r="M127" s="24"/>
      <c r="N127" s="24"/>
      <c r="O127" s="24"/>
      <c r="P127" s="24"/>
      <c r="Q127" s="24"/>
      <c r="R127" s="24"/>
      <c r="S127" s="24"/>
      <c r="T127" s="24"/>
      <c r="U127" s="24"/>
      <c r="V127" s="24"/>
      <c r="W127" s="24"/>
    </row>
    <row r="128" ht="18.75" customHeight="1" spans="1:23">
      <c r="A128" s="25"/>
      <c r="B128" s="21" t="s">
        <v>392</v>
      </c>
      <c r="C128" s="21" t="s">
        <v>393</v>
      </c>
      <c r="D128" s="21" t="s">
        <v>192</v>
      </c>
      <c r="E128" s="21" t="s">
        <v>89</v>
      </c>
      <c r="F128" s="21" t="s">
        <v>394</v>
      </c>
      <c r="G128" s="21" t="s">
        <v>393</v>
      </c>
      <c r="H128" s="24">
        <v>4332.48</v>
      </c>
      <c r="I128" s="24">
        <v>4332.48</v>
      </c>
      <c r="J128" s="24"/>
      <c r="K128" s="24"/>
      <c r="L128" s="24">
        <v>4332.48</v>
      </c>
      <c r="M128" s="24"/>
      <c r="N128" s="24"/>
      <c r="O128" s="24"/>
      <c r="P128" s="24"/>
      <c r="Q128" s="24"/>
      <c r="R128" s="24"/>
      <c r="S128" s="24"/>
      <c r="T128" s="24"/>
      <c r="U128" s="24"/>
      <c r="V128" s="24"/>
      <c r="W128" s="24"/>
    </row>
    <row r="129" ht="18.75" customHeight="1" spans="1:23">
      <c r="A129" s="25"/>
      <c r="B129" s="21" t="s">
        <v>392</v>
      </c>
      <c r="C129" s="21" t="s">
        <v>393</v>
      </c>
      <c r="D129" s="21" t="s">
        <v>202</v>
      </c>
      <c r="E129" s="21" t="s">
        <v>102</v>
      </c>
      <c r="F129" s="21" t="s">
        <v>394</v>
      </c>
      <c r="G129" s="21" t="s">
        <v>393</v>
      </c>
      <c r="H129" s="24">
        <v>15859.97</v>
      </c>
      <c r="I129" s="24">
        <v>15859.97</v>
      </c>
      <c r="J129" s="24"/>
      <c r="K129" s="24"/>
      <c r="L129" s="24">
        <v>15859.97</v>
      </c>
      <c r="M129" s="24"/>
      <c r="N129" s="24"/>
      <c r="O129" s="24"/>
      <c r="P129" s="24"/>
      <c r="Q129" s="24"/>
      <c r="R129" s="24"/>
      <c r="S129" s="24"/>
      <c r="T129" s="24"/>
      <c r="U129" s="24"/>
      <c r="V129" s="24"/>
      <c r="W129" s="24"/>
    </row>
    <row r="130" ht="18.75" customHeight="1" spans="1:23">
      <c r="A130" s="25"/>
      <c r="B130" s="21" t="s">
        <v>392</v>
      </c>
      <c r="C130" s="21" t="s">
        <v>393</v>
      </c>
      <c r="D130" s="21" t="s">
        <v>209</v>
      </c>
      <c r="E130" s="21" t="s">
        <v>210</v>
      </c>
      <c r="F130" s="21" t="s">
        <v>394</v>
      </c>
      <c r="G130" s="21" t="s">
        <v>393</v>
      </c>
      <c r="H130" s="24">
        <v>7094.16</v>
      </c>
      <c r="I130" s="24">
        <v>7094.16</v>
      </c>
      <c r="J130" s="24"/>
      <c r="K130" s="24"/>
      <c r="L130" s="24">
        <v>7094.16</v>
      </c>
      <c r="M130" s="24"/>
      <c r="N130" s="24"/>
      <c r="O130" s="24"/>
      <c r="P130" s="24"/>
      <c r="Q130" s="24"/>
      <c r="R130" s="24"/>
      <c r="S130" s="24"/>
      <c r="T130" s="24"/>
      <c r="U130" s="24"/>
      <c r="V130" s="24"/>
      <c r="W130" s="24"/>
    </row>
    <row r="131" ht="18.75" customHeight="1" spans="1:23">
      <c r="A131" s="25"/>
      <c r="B131" s="21" t="s">
        <v>392</v>
      </c>
      <c r="C131" s="21" t="s">
        <v>393</v>
      </c>
      <c r="D131" s="21" t="s">
        <v>213</v>
      </c>
      <c r="E131" s="21" t="s">
        <v>214</v>
      </c>
      <c r="F131" s="21" t="s">
        <v>394</v>
      </c>
      <c r="G131" s="21" t="s">
        <v>393</v>
      </c>
      <c r="H131" s="24">
        <v>1809.6</v>
      </c>
      <c r="I131" s="24">
        <v>1809.6</v>
      </c>
      <c r="J131" s="24"/>
      <c r="K131" s="24"/>
      <c r="L131" s="24">
        <v>1809.6</v>
      </c>
      <c r="M131" s="24"/>
      <c r="N131" s="24"/>
      <c r="O131" s="24"/>
      <c r="P131" s="24"/>
      <c r="Q131" s="24"/>
      <c r="R131" s="24"/>
      <c r="S131" s="24"/>
      <c r="T131" s="24"/>
      <c r="U131" s="24"/>
      <c r="V131" s="24"/>
      <c r="W131" s="24"/>
    </row>
    <row r="132" ht="18.75" customHeight="1" spans="1:23">
      <c r="A132" s="25"/>
      <c r="B132" s="21" t="s">
        <v>395</v>
      </c>
      <c r="C132" s="21" t="s">
        <v>396</v>
      </c>
      <c r="D132" s="21" t="s">
        <v>88</v>
      </c>
      <c r="E132" s="21" t="s">
        <v>89</v>
      </c>
      <c r="F132" s="21" t="s">
        <v>397</v>
      </c>
      <c r="G132" s="21" t="s">
        <v>396</v>
      </c>
      <c r="H132" s="24">
        <v>652.86</v>
      </c>
      <c r="I132" s="24">
        <v>652.86</v>
      </c>
      <c r="J132" s="24"/>
      <c r="K132" s="24"/>
      <c r="L132" s="24">
        <v>652.86</v>
      </c>
      <c r="M132" s="24"/>
      <c r="N132" s="24"/>
      <c r="O132" s="24"/>
      <c r="P132" s="24"/>
      <c r="Q132" s="24"/>
      <c r="R132" s="24"/>
      <c r="S132" s="24"/>
      <c r="T132" s="24"/>
      <c r="U132" s="24"/>
      <c r="V132" s="24"/>
      <c r="W132" s="24"/>
    </row>
    <row r="133" ht="18.75" customHeight="1" spans="1:23">
      <c r="A133" s="25"/>
      <c r="B133" s="21" t="s">
        <v>395</v>
      </c>
      <c r="C133" s="21" t="s">
        <v>396</v>
      </c>
      <c r="D133" s="21" t="s">
        <v>98</v>
      </c>
      <c r="E133" s="21" t="s">
        <v>89</v>
      </c>
      <c r="F133" s="21" t="s">
        <v>397</v>
      </c>
      <c r="G133" s="21" t="s">
        <v>396</v>
      </c>
      <c r="H133" s="24">
        <v>10091.16</v>
      </c>
      <c r="I133" s="24">
        <v>10091.16</v>
      </c>
      <c r="J133" s="24"/>
      <c r="K133" s="24"/>
      <c r="L133" s="24">
        <v>10091.16</v>
      </c>
      <c r="M133" s="24"/>
      <c r="N133" s="24"/>
      <c r="O133" s="24"/>
      <c r="P133" s="24"/>
      <c r="Q133" s="24"/>
      <c r="R133" s="24"/>
      <c r="S133" s="24"/>
      <c r="T133" s="24"/>
      <c r="U133" s="24"/>
      <c r="V133" s="24"/>
      <c r="W133" s="24"/>
    </row>
    <row r="134" ht="18.75" customHeight="1" spans="1:23">
      <c r="A134" s="25"/>
      <c r="B134" s="21" t="s">
        <v>395</v>
      </c>
      <c r="C134" s="21" t="s">
        <v>396</v>
      </c>
      <c r="D134" s="21" t="s">
        <v>101</v>
      </c>
      <c r="E134" s="21" t="s">
        <v>102</v>
      </c>
      <c r="F134" s="21" t="s">
        <v>397</v>
      </c>
      <c r="G134" s="21" t="s">
        <v>396</v>
      </c>
      <c r="H134" s="24"/>
      <c r="I134" s="24"/>
      <c r="J134" s="24"/>
      <c r="K134" s="24"/>
      <c r="L134" s="24"/>
      <c r="M134" s="24"/>
      <c r="N134" s="24"/>
      <c r="O134" s="24"/>
      <c r="P134" s="24"/>
      <c r="Q134" s="24"/>
      <c r="R134" s="24"/>
      <c r="S134" s="24"/>
      <c r="T134" s="24"/>
      <c r="U134" s="24"/>
      <c r="V134" s="24"/>
      <c r="W134" s="24"/>
    </row>
    <row r="135" ht="18.75" customHeight="1" spans="1:23">
      <c r="A135" s="25"/>
      <c r="B135" s="21" t="s">
        <v>395</v>
      </c>
      <c r="C135" s="21" t="s">
        <v>396</v>
      </c>
      <c r="D135" s="21" t="s">
        <v>105</v>
      </c>
      <c r="E135" s="21" t="s">
        <v>89</v>
      </c>
      <c r="F135" s="21" t="s">
        <v>397</v>
      </c>
      <c r="G135" s="21" t="s">
        <v>396</v>
      </c>
      <c r="H135" s="24">
        <v>1143.18</v>
      </c>
      <c r="I135" s="24">
        <v>1143.18</v>
      </c>
      <c r="J135" s="24"/>
      <c r="K135" s="24"/>
      <c r="L135" s="24">
        <v>1143.18</v>
      </c>
      <c r="M135" s="24"/>
      <c r="N135" s="24"/>
      <c r="O135" s="24"/>
      <c r="P135" s="24"/>
      <c r="Q135" s="24"/>
      <c r="R135" s="24"/>
      <c r="S135" s="24"/>
      <c r="T135" s="24"/>
      <c r="U135" s="24"/>
      <c r="V135" s="24"/>
      <c r="W135" s="24"/>
    </row>
    <row r="136" ht="18.75" customHeight="1" spans="1:23">
      <c r="A136" s="25"/>
      <c r="B136" s="21" t="s">
        <v>395</v>
      </c>
      <c r="C136" s="21" t="s">
        <v>396</v>
      </c>
      <c r="D136" s="21" t="s">
        <v>108</v>
      </c>
      <c r="E136" s="21" t="s">
        <v>89</v>
      </c>
      <c r="F136" s="21" t="s">
        <v>397</v>
      </c>
      <c r="G136" s="21" t="s">
        <v>396</v>
      </c>
      <c r="H136" s="24">
        <v>3551.58</v>
      </c>
      <c r="I136" s="24">
        <v>3551.58</v>
      </c>
      <c r="J136" s="24"/>
      <c r="K136" s="24"/>
      <c r="L136" s="24">
        <v>3551.58</v>
      </c>
      <c r="M136" s="24"/>
      <c r="N136" s="24"/>
      <c r="O136" s="24"/>
      <c r="P136" s="24"/>
      <c r="Q136" s="24"/>
      <c r="R136" s="24"/>
      <c r="S136" s="24"/>
      <c r="T136" s="24"/>
      <c r="U136" s="24"/>
      <c r="V136" s="24"/>
      <c r="W136" s="24"/>
    </row>
    <row r="137" ht="18.75" customHeight="1" spans="1:23">
      <c r="A137" s="25"/>
      <c r="B137" s="21" t="s">
        <v>395</v>
      </c>
      <c r="C137" s="21" t="s">
        <v>396</v>
      </c>
      <c r="D137" s="21" t="s">
        <v>132</v>
      </c>
      <c r="E137" s="21" t="s">
        <v>89</v>
      </c>
      <c r="F137" s="21" t="s">
        <v>397</v>
      </c>
      <c r="G137" s="21" t="s">
        <v>396</v>
      </c>
      <c r="H137" s="24"/>
      <c r="I137" s="24"/>
      <c r="J137" s="24"/>
      <c r="K137" s="24"/>
      <c r="L137" s="24"/>
      <c r="M137" s="24"/>
      <c r="N137" s="24"/>
      <c r="O137" s="24"/>
      <c r="P137" s="24"/>
      <c r="Q137" s="24"/>
      <c r="R137" s="24"/>
      <c r="S137" s="24"/>
      <c r="T137" s="24"/>
      <c r="U137" s="24"/>
      <c r="V137" s="24"/>
      <c r="W137" s="24"/>
    </row>
    <row r="138" ht="18.75" customHeight="1" spans="1:23">
      <c r="A138" s="25"/>
      <c r="B138" s="21" t="s">
        <v>395</v>
      </c>
      <c r="C138" s="21" t="s">
        <v>396</v>
      </c>
      <c r="D138" s="21" t="s">
        <v>142</v>
      </c>
      <c r="E138" s="21" t="s">
        <v>89</v>
      </c>
      <c r="F138" s="21" t="s">
        <v>397</v>
      </c>
      <c r="G138" s="21" t="s">
        <v>396</v>
      </c>
      <c r="H138" s="24"/>
      <c r="I138" s="24"/>
      <c r="J138" s="24"/>
      <c r="K138" s="24"/>
      <c r="L138" s="24"/>
      <c r="M138" s="24"/>
      <c r="N138" s="24"/>
      <c r="O138" s="24"/>
      <c r="P138" s="24"/>
      <c r="Q138" s="24"/>
      <c r="R138" s="24"/>
      <c r="S138" s="24"/>
      <c r="T138" s="24"/>
      <c r="U138" s="24"/>
      <c r="V138" s="24"/>
      <c r="W138" s="24"/>
    </row>
    <row r="139" ht="18.75" customHeight="1" spans="1:23">
      <c r="A139" s="25"/>
      <c r="B139" s="21" t="s">
        <v>395</v>
      </c>
      <c r="C139" s="21" t="s">
        <v>396</v>
      </c>
      <c r="D139" s="21" t="s">
        <v>149</v>
      </c>
      <c r="E139" s="21" t="s">
        <v>150</v>
      </c>
      <c r="F139" s="21" t="s">
        <v>397</v>
      </c>
      <c r="G139" s="21" t="s">
        <v>396</v>
      </c>
      <c r="H139" s="24"/>
      <c r="I139" s="24"/>
      <c r="J139" s="24"/>
      <c r="K139" s="24"/>
      <c r="L139" s="24"/>
      <c r="M139" s="24"/>
      <c r="N139" s="24"/>
      <c r="O139" s="24"/>
      <c r="P139" s="24"/>
      <c r="Q139" s="24"/>
      <c r="R139" s="24"/>
      <c r="S139" s="24"/>
      <c r="T139" s="24"/>
      <c r="U139" s="24"/>
      <c r="V139" s="24"/>
      <c r="W139" s="24"/>
    </row>
    <row r="140" ht="18.75" customHeight="1" spans="1:23">
      <c r="A140" s="25"/>
      <c r="B140" s="21" t="s">
        <v>395</v>
      </c>
      <c r="C140" s="21" t="s">
        <v>396</v>
      </c>
      <c r="D140" s="21" t="s">
        <v>151</v>
      </c>
      <c r="E140" s="21" t="s">
        <v>152</v>
      </c>
      <c r="F140" s="21" t="s">
        <v>397</v>
      </c>
      <c r="G140" s="21" t="s">
        <v>396</v>
      </c>
      <c r="H140" s="24"/>
      <c r="I140" s="24"/>
      <c r="J140" s="24"/>
      <c r="K140" s="24"/>
      <c r="L140" s="24"/>
      <c r="M140" s="24"/>
      <c r="N140" s="24"/>
      <c r="O140" s="24"/>
      <c r="P140" s="24"/>
      <c r="Q140" s="24"/>
      <c r="R140" s="24"/>
      <c r="S140" s="24"/>
      <c r="T140" s="24"/>
      <c r="U140" s="24"/>
      <c r="V140" s="24"/>
      <c r="W140" s="24"/>
    </row>
    <row r="141" ht="18.75" customHeight="1" spans="1:23">
      <c r="A141" s="25"/>
      <c r="B141" s="21" t="s">
        <v>395</v>
      </c>
      <c r="C141" s="21" t="s">
        <v>396</v>
      </c>
      <c r="D141" s="21" t="s">
        <v>192</v>
      </c>
      <c r="E141" s="21" t="s">
        <v>89</v>
      </c>
      <c r="F141" s="21" t="s">
        <v>397</v>
      </c>
      <c r="G141" s="21" t="s">
        <v>396</v>
      </c>
      <c r="H141" s="24"/>
      <c r="I141" s="24"/>
      <c r="J141" s="24"/>
      <c r="K141" s="24"/>
      <c r="L141" s="24"/>
      <c r="M141" s="24"/>
      <c r="N141" s="24"/>
      <c r="O141" s="24"/>
      <c r="P141" s="24"/>
      <c r="Q141" s="24"/>
      <c r="R141" s="24"/>
      <c r="S141" s="24"/>
      <c r="T141" s="24"/>
      <c r="U141" s="24"/>
      <c r="V141" s="24"/>
      <c r="W141" s="24"/>
    </row>
    <row r="142" ht="18.75" customHeight="1" spans="1:23">
      <c r="A142" s="25"/>
      <c r="B142" s="21" t="s">
        <v>395</v>
      </c>
      <c r="C142" s="21" t="s">
        <v>396</v>
      </c>
      <c r="D142" s="21" t="s">
        <v>202</v>
      </c>
      <c r="E142" s="21" t="s">
        <v>102</v>
      </c>
      <c r="F142" s="21" t="s">
        <v>397</v>
      </c>
      <c r="G142" s="21" t="s">
        <v>396</v>
      </c>
      <c r="H142" s="24"/>
      <c r="I142" s="24"/>
      <c r="J142" s="24"/>
      <c r="K142" s="24"/>
      <c r="L142" s="24"/>
      <c r="M142" s="24"/>
      <c r="N142" s="24"/>
      <c r="O142" s="24"/>
      <c r="P142" s="24"/>
      <c r="Q142" s="24"/>
      <c r="R142" s="24"/>
      <c r="S142" s="24"/>
      <c r="T142" s="24"/>
      <c r="U142" s="24"/>
      <c r="V142" s="24"/>
      <c r="W142" s="24"/>
    </row>
    <row r="143" ht="18.75" customHeight="1" spans="1:23">
      <c r="A143" s="25"/>
      <c r="B143" s="21" t="s">
        <v>395</v>
      </c>
      <c r="C143" s="21" t="s">
        <v>396</v>
      </c>
      <c r="D143" s="21" t="s">
        <v>209</v>
      </c>
      <c r="E143" s="21" t="s">
        <v>210</v>
      </c>
      <c r="F143" s="21" t="s">
        <v>397</v>
      </c>
      <c r="G143" s="21" t="s">
        <v>396</v>
      </c>
      <c r="H143" s="24"/>
      <c r="I143" s="24"/>
      <c r="J143" s="24"/>
      <c r="K143" s="24"/>
      <c r="L143" s="24"/>
      <c r="M143" s="24"/>
      <c r="N143" s="24"/>
      <c r="O143" s="24"/>
      <c r="P143" s="24"/>
      <c r="Q143" s="24"/>
      <c r="R143" s="24"/>
      <c r="S143" s="24"/>
      <c r="T143" s="24"/>
      <c r="U143" s="24"/>
      <c r="V143" s="24"/>
      <c r="W143" s="24"/>
    </row>
    <row r="144" ht="18.75" customHeight="1" spans="1:23">
      <c r="A144" s="25"/>
      <c r="B144" s="21" t="s">
        <v>395</v>
      </c>
      <c r="C144" s="21" t="s">
        <v>396</v>
      </c>
      <c r="D144" s="21" t="s">
        <v>213</v>
      </c>
      <c r="E144" s="21" t="s">
        <v>214</v>
      </c>
      <c r="F144" s="21" t="s">
        <v>397</v>
      </c>
      <c r="G144" s="21" t="s">
        <v>396</v>
      </c>
      <c r="H144" s="24"/>
      <c r="I144" s="24"/>
      <c r="J144" s="24"/>
      <c r="K144" s="24"/>
      <c r="L144" s="24"/>
      <c r="M144" s="24"/>
      <c r="N144" s="24"/>
      <c r="O144" s="24"/>
      <c r="P144" s="24"/>
      <c r="Q144" s="24"/>
      <c r="R144" s="24"/>
      <c r="S144" s="24"/>
      <c r="T144" s="24"/>
      <c r="U144" s="24"/>
      <c r="V144" s="24"/>
      <c r="W144" s="24"/>
    </row>
    <row r="145" ht="18.75" customHeight="1" spans="1:23">
      <c r="A145" s="25"/>
      <c r="B145" s="21" t="s">
        <v>395</v>
      </c>
      <c r="C145" s="21" t="s">
        <v>396</v>
      </c>
      <c r="D145" s="21" t="s">
        <v>88</v>
      </c>
      <c r="E145" s="21" t="s">
        <v>89</v>
      </c>
      <c r="F145" s="21" t="s">
        <v>397</v>
      </c>
      <c r="G145" s="21" t="s">
        <v>396</v>
      </c>
      <c r="H145" s="24"/>
      <c r="I145" s="24"/>
      <c r="J145" s="24"/>
      <c r="K145" s="24"/>
      <c r="L145" s="24"/>
      <c r="M145" s="24"/>
      <c r="N145" s="24"/>
      <c r="O145" s="24"/>
      <c r="P145" s="24"/>
      <c r="Q145" s="24"/>
      <c r="R145" s="24"/>
      <c r="S145" s="24"/>
      <c r="T145" s="24"/>
      <c r="U145" s="24"/>
      <c r="V145" s="24"/>
      <c r="W145" s="24"/>
    </row>
    <row r="146" ht="18.75" customHeight="1" spans="1:23">
      <c r="A146" s="25"/>
      <c r="B146" s="21" t="s">
        <v>395</v>
      </c>
      <c r="C146" s="21" t="s">
        <v>396</v>
      </c>
      <c r="D146" s="21" t="s">
        <v>98</v>
      </c>
      <c r="E146" s="21" t="s">
        <v>89</v>
      </c>
      <c r="F146" s="21" t="s">
        <v>397</v>
      </c>
      <c r="G146" s="21" t="s">
        <v>396</v>
      </c>
      <c r="H146" s="24"/>
      <c r="I146" s="24"/>
      <c r="J146" s="24"/>
      <c r="K146" s="24"/>
      <c r="L146" s="24"/>
      <c r="M146" s="24"/>
      <c r="N146" s="24"/>
      <c r="O146" s="24"/>
      <c r="P146" s="24"/>
      <c r="Q146" s="24"/>
      <c r="R146" s="24"/>
      <c r="S146" s="24"/>
      <c r="T146" s="24"/>
      <c r="U146" s="24"/>
      <c r="V146" s="24"/>
      <c r="W146" s="24"/>
    </row>
    <row r="147" ht="18.75" customHeight="1" spans="1:23">
      <c r="A147" s="25"/>
      <c r="B147" s="21" t="s">
        <v>395</v>
      </c>
      <c r="C147" s="21" t="s">
        <v>396</v>
      </c>
      <c r="D147" s="21" t="s">
        <v>101</v>
      </c>
      <c r="E147" s="21" t="s">
        <v>102</v>
      </c>
      <c r="F147" s="21" t="s">
        <v>397</v>
      </c>
      <c r="G147" s="21" t="s">
        <v>396</v>
      </c>
      <c r="H147" s="24">
        <v>810</v>
      </c>
      <c r="I147" s="24">
        <v>810</v>
      </c>
      <c r="J147" s="24"/>
      <c r="K147" s="24"/>
      <c r="L147" s="24">
        <v>810</v>
      </c>
      <c r="M147" s="24"/>
      <c r="N147" s="24"/>
      <c r="O147" s="24"/>
      <c r="P147" s="24"/>
      <c r="Q147" s="24"/>
      <c r="R147" s="24"/>
      <c r="S147" s="24"/>
      <c r="T147" s="24"/>
      <c r="U147" s="24"/>
      <c r="V147" s="24"/>
      <c r="W147" s="24"/>
    </row>
    <row r="148" ht="18.75" customHeight="1" spans="1:23">
      <c r="A148" s="25"/>
      <c r="B148" s="21" t="s">
        <v>395</v>
      </c>
      <c r="C148" s="21" t="s">
        <v>396</v>
      </c>
      <c r="D148" s="21" t="s">
        <v>105</v>
      </c>
      <c r="E148" s="21" t="s">
        <v>89</v>
      </c>
      <c r="F148" s="21" t="s">
        <v>397</v>
      </c>
      <c r="G148" s="21" t="s">
        <v>396</v>
      </c>
      <c r="H148" s="24">
        <v>405</v>
      </c>
      <c r="I148" s="24">
        <v>405</v>
      </c>
      <c r="J148" s="24"/>
      <c r="K148" s="24"/>
      <c r="L148" s="24">
        <v>405</v>
      </c>
      <c r="M148" s="24"/>
      <c r="N148" s="24"/>
      <c r="O148" s="24"/>
      <c r="P148" s="24"/>
      <c r="Q148" s="24"/>
      <c r="R148" s="24"/>
      <c r="S148" s="24"/>
      <c r="T148" s="24"/>
      <c r="U148" s="24"/>
      <c r="V148" s="24"/>
      <c r="W148" s="24"/>
    </row>
    <row r="149" ht="18.75" customHeight="1" spans="1:23">
      <c r="A149" s="25"/>
      <c r="B149" s="21" t="s">
        <v>395</v>
      </c>
      <c r="C149" s="21" t="s">
        <v>396</v>
      </c>
      <c r="D149" s="21" t="s">
        <v>108</v>
      </c>
      <c r="E149" s="21" t="s">
        <v>89</v>
      </c>
      <c r="F149" s="21" t="s">
        <v>397</v>
      </c>
      <c r="G149" s="21" t="s">
        <v>396</v>
      </c>
      <c r="H149" s="24"/>
      <c r="I149" s="24"/>
      <c r="J149" s="24"/>
      <c r="K149" s="24"/>
      <c r="L149" s="24"/>
      <c r="M149" s="24"/>
      <c r="N149" s="24"/>
      <c r="O149" s="24"/>
      <c r="P149" s="24"/>
      <c r="Q149" s="24"/>
      <c r="R149" s="24"/>
      <c r="S149" s="24"/>
      <c r="T149" s="24"/>
      <c r="U149" s="24"/>
      <c r="V149" s="24"/>
      <c r="W149" s="24"/>
    </row>
    <row r="150" ht="18.75" customHeight="1" spans="1:23">
      <c r="A150" s="25"/>
      <c r="B150" s="21" t="s">
        <v>395</v>
      </c>
      <c r="C150" s="21" t="s">
        <v>396</v>
      </c>
      <c r="D150" s="21" t="s">
        <v>132</v>
      </c>
      <c r="E150" s="21" t="s">
        <v>89</v>
      </c>
      <c r="F150" s="21" t="s">
        <v>397</v>
      </c>
      <c r="G150" s="21" t="s">
        <v>396</v>
      </c>
      <c r="H150" s="24">
        <v>2332.62</v>
      </c>
      <c r="I150" s="24">
        <v>2332.62</v>
      </c>
      <c r="J150" s="24"/>
      <c r="K150" s="24"/>
      <c r="L150" s="24">
        <v>2332.62</v>
      </c>
      <c r="M150" s="24"/>
      <c r="N150" s="24"/>
      <c r="O150" s="24"/>
      <c r="P150" s="24"/>
      <c r="Q150" s="24"/>
      <c r="R150" s="24"/>
      <c r="S150" s="24"/>
      <c r="T150" s="24"/>
      <c r="U150" s="24"/>
      <c r="V150" s="24"/>
      <c r="W150" s="24"/>
    </row>
    <row r="151" ht="18.75" customHeight="1" spans="1:23">
      <c r="A151" s="25"/>
      <c r="B151" s="21" t="s">
        <v>395</v>
      </c>
      <c r="C151" s="21" t="s">
        <v>396</v>
      </c>
      <c r="D151" s="21" t="s">
        <v>142</v>
      </c>
      <c r="E151" s="21" t="s">
        <v>89</v>
      </c>
      <c r="F151" s="21" t="s">
        <v>397</v>
      </c>
      <c r="G151" s="21" t="s">
        <v>396</v>
      </c>
      <c r="H151" s="24">
        <v>5068.98</v>
      </c>
      <c r="I151" s="24">
        <v>5068.98</v>
      </c>
      <c r="J151" s="24"/>
      <c r="K151" s="24"/>
      <c r="L151" s="24">
        <v>5068.98</v>
      </c>
      <c r="M151" s="24"/>
      <c r="N151" s="24"/>
      <c r="O151" s="24"/>
      <c r="P151" s="24"/>
      <c r="Q151" s="24"/>
      <c r="R151" s="24"/>
      <c r="S151" s="24"/>
      <c r="T151" s="24"/>
      <c r="U151" s="24"/>
      <c r="V151" s="24"/>
      <c r="W151" s="24"/>
    </row>
    <row r="152" ht="18.75" customHeight="1" spans="1:23">
      <c r="A152" s="25"/>
      <c r="B152" s="21" t="s">
        <v>395</v>
      </c>
      <c r="C152" s="21" t="s">
        <v>396</v>
      </c>
      <c r="D152" s="21" t="s">
        <v>149</v>
      </c>
      <c r="E152" s="21" t="s">
        <v>150</v>
      </c>
      <c r="F152" s="21" t="s">
        <v>397</v>
      </c>
      <c r="G152" s="21" t="s">
        <v>396</v>
      </c>
      <c r="H152" s="24"/>
      <c r="I152" s="24"/>
      <c r="J152" s="24"/>
      <c r="K152" s="24"/>
      <c r="L152" s="24"/>
      <c r="M152" s="24"/>
      <c r="N152" s="24"/>
      <c r="O152" s="24"/>
      <c r="P152" s="24"/>
      <c r="Q152" s="24"/>
      <c r="R152" s="24"/>
      <c r="S152" s="24"/>
      <c r="T152" s="24"/>
      <c r="U152" s="24"/>
      <c r="V152" s="24"/>
      <c r="W152" s="24"/>
    </row>
    <row r="153" ht="18.75" customHeight="1" spans="1:23">
      <c r="A153" s="25"/>
      <c r="B153" s="21" t="s">
        <v>395</v>
      </c>
      <c r="C153" s="21" t="s">
        <v>396</v>
      </c>
      <c r="D153" s="21" t="s">
        <v>151</v>
      </c>
      <c r="E153" s="21" t="s">
        <v>152</v>
      </c>
      <c r="F153" s="21" t="s">
        <v>397</v>
      </c>
      <c r="G153" s="21" t="s">
        <v>396</v>
      </c>
      <c r="H153" s="24"/>
      <c r="I153" s="24"/>
      <c r="J153" s="24"/>
      <c r="K153" s="24"/>
      <c r="L153" s="24"/>
      <c r="M153" s="24"/>
      <c r="N153" s="24"/>
      <c r="O153" s="24"/>
      <c r="P153" s="24"/>
      <c r="Q153" s="24"/>
      <c r="R153" s="24"/>
      <c r="S153" s="24"/>
      <c r="T153" s="24"/>
      <c r="U153" s="24"/>
      <c r="V153" s="24"/>
      <c r="W153" s="24"/>
    </row>
    <row r="154" ht="18.75" customHeight="1" spans="1:23">
      <c r="A154" s="25"/>
      <c r="B154" s="21" t="s">
        <v>395</v>
      </c>
      <c r="C154" s="21" t="s">
        <v>396</v>
      </c>
      <c r="D154" s="21" t="s">
        <v>192</v>
      </c>
      <c r="E154" s="21" t="s">
        <v>89</v>
      </c>
      <c r="F154" s="21" t="s">
        <v>397</v>
      </c>
      <c r="G154" s="21" t="s">
        <v>396</v>
      </c>
      <c r="H154" s="24">
        <v>3249.36</v>
      </c>
      <c r="I154" s="24">
        <v>3249.36</v>
      </c>
      <c r="J154" s="24"/>
      <c r="K154" s="24"/>
      <c r="L154" s="24">
        <v>3249.36</v>
      </c>
      <c r="M154" s="24"/>
      <c r="N154" s="24"/>
      <c r="O154" s="24"/>
      <c r="P154" s="24"/>
      <c r="Q154" s="24"/>
      <c r="R154" s="24"/>
      <c r="S154" s="24"/>
      <c r="T154" s="24"/>
      <c r="U154" s="24"/>
      <c r="V154" s="24"/>
      <c r="W154" s="24"/>
    </row>
    <row r="155" ht="18.75" customHeight="1" spans="1:23">
      <c r="A155" s="25"/>
      <c r="B155" s="21" t="s">
        <v>395</v>
      </c>
      <c r="C155" s="21" t="s">
        <v>396</v>
      </c>
      <c r="D155" s="21" t="s">
        <v>202</v>
      </c>
      <c r="E155" s="21" t="s">
        <v>102</v>
      </c>
      <c r="F155" s="21" t="s">
        <v>397</v>
      </c>
      <c r="G155" s="21" t="s">
        <v>396</v>
      </c>
      <c r="H155" s="24">
        <v>11894.98</v>
      </c>
      <c r="I155" s="24">
        <v>11894.98</v>
      </c>
      <c r="J155" s="24"/>
      <c r="K155" s="24"/>
      <c r="L155" s="24">
        <v>11894.98</v>
      </c>
      <c r="M155" s="24"/>
      <c r="N155" s="24"/>
      <c r="O155" s="24"/>
      <c r="P155" s="24"/>
      <c r="Q155" s="24"/>
      <c r="R155" s="24"/>
      <c r="S155" s="24"/>
      <c r="T155" s="24"/>
      <c r="U155" s="24"/>
      <c r="V155" s="24"/>
      <c r="W155" s="24"/>
    </row>
    <row r="156" ht="18.75" customHeight="1" spans="1:23">
      <c r="A156" s="25"/>
      <c r="B156" s="21" t="s">
        <v>395</v>
      </c>
      <c r="C156" s="21" t="s">
        <v>396</v>
      </c>
      <c r="D156" s="21" t="s">
        <v>209</v>
      </c>
      <c r="E156" s="21" t="s">
        <v>210</v>
      </c>
      <c r="F156" s="21" t="s">
        <v>397</v>
      </c>
      <c r="G156" s="21" t="s">
        <v>396</v>
      </c>
      <c r="H156" s="24">
        <v>5320.62</v>
      </c>
      <c r="I156" s="24">
        <v>5320.62</v>
      </c>
      <c r="J156" s="24"/>
      <c r="K156" s="24"/>
      <c r="L156" s="24">
        <v>5320.62</v>
      </c>
      <c r="M156" s="24"/>
      <c r="N156" s="24"/>
      <c r="O156" s="24"/>
      <c r="P156" s="24"/>
      <c r="Q156" s="24"/>
      <c r="R156" s="24"/>
      <c r="S156" s="24"/>
      <c r="T156" s="24"/>
      <c r="U156" s="24"/>
      <c r="V156" s="24"/>
      <c r="W156" s="24"/>
    </row>
    <row r="157" ht="18.75" customHeight="1" spans="1:23">
      <c r="A157" s="25"/>
      <c r="B157" s="21" t="s">
        <v>395</v>
      </c>
      <c r="C157" s="21" t="s">
        <v>396</v>
      </c>
      <c r="D157" s="21" t="s">
        <v>213</v>
      </c>
      <c r="E157" s="21" t="s">
        <v>214</v>
      </c>
      <c r="F157" s="21" t="s">
        <v>397</v>
      </c>
      <c r="G157" s="21" t="s">
        <v>396</v>
      </c>
      <c r="H157" s="24">
        <v>1357.2</v>
      </c>
      <c r="I157" s="24">
        <v>1357.2</v>
      </c>
      <c r="J157" s="24"/>
      <c r="K157" s="24"/>
      <c r="L157" s="24">
        <v>1357.2</v>
      </c>
      <c r="M157" s="24"/>
      <c r="N157" s="24"/>
      <c r="O157" s="24"/>
      <c r="P157" s="24"/>
      <c r="Q157" s="24"/>
      <c r="R157" s="24"/>
      <c r="S157" s="24"/>
      <c r="T157" s="24"/>
      <c r="U157" s="24"/>
      <c r="V157" s="24"/>
      <c r="W157" s="24"/>
    </row>
    <row r="158" ht="18.75" customHeight="1" spans="1:23">
      <c r="A158" s="25"/>
      <c r="B158" s="21" t="s">
        <v>398</v>
      </c>
      <c r="C158" s="21" t="s">
        <v>399</v>
      </c>
      <c r="D158" s="21" t="s">
        <v>98</v>
      </c>
      <c r="E158" s="21" t="s">
        <v>89</v>
      </c>
      <c r="F158" s="21" t="s">
        <v>400</v>
      </c>
      <c r="G158" s="21" t="s">
        <v>399</v>
      </c>
      <c r="H158" s="24">
        <v>120000</v>
      </c>
      <c r="I158" s="24">
        <v>120000</v>
      </c>
      <c r="J158" s="24"/>
      <c r="K158" s="24"/>
      <c r="L158" s="24">
        <v>120000</v>
      </c>
      <c r="M158" s="24"/>
      <c r="N158" s="24"/>
      <c r="O158" s="24"/>
      <c r="P158" s="24"/>
      <c r="Q158" s="24"/>
      <c r="R158" s="24"/>
      <c r="S158" s="24"/>
      <c r="T158" s="24"/>
      <c r="U158" s="24"/>
      <c r="V158" s="24"/>
      <c r="W158" s="24"/>
    </row>
    <row r="159" ht="18.75" customHeight="1" spans="1:23">
      <c r="A159" s="25"/>
      <c r="B159" s="21" t="s">
        <v>401</v>
      </c>
      <c r="C159" s="21" t="s">
        <v>402</v>
      </c>
      <c r="D159" s="21" t="s">
        <v>88</v>
      </c>
      <c r="E159" s="21" t="s">
        <v>89</v>
      </c>
      <c r="F159" s="21" t="s">
        <v>376</v>
      </c>
      <c r="G159" s="21" t="s">
        <v>377</v>
      </c>
      <c r="H159" s="24">
        <v>9000</v>
      </c>
      <c r="I159" s="24">
        <v>9000</v>
      </c>
      <c r="J159" s="24"/>
      <c r="K159" s="24"/>
      <c r="L159" s="24">
        <v>9000</v>
      </c>
      <c r="M159" s="24"/>
      <c r="N159" s="24"/>
      <c r="O159" s="24"/>
      <c r="P159" s="24"/>
      <c r="Q159" s="24"/>
      <c r="R159" s="24"/>
      <c r="S159" s="24"/>
      <c r="T159" s="24"/>
      <c r="U159" s="24"/>
      <c r="V159" s="24"/>
      <c r="W159" s="24"/>
    </row>
    <row r="160" ht="18.75" customHeight="1" spans="1:23">
      <c r="A160" s="25"/>
      <c r="B160" s="21" t="s">
        <v>401</v>
      </c>
      <c r="C160" s="21" t="s">
        <v>402</v>
      </c>
      <c r="D160" s="21" t="s">
        <v>98</v>
      </c>
      <c r="E160" s="21" t="s">
        <v>89</v>
      </c>
      <c r="F160" s="21" t="s">
        <v>376</v>
      </c>
      <c r="G160" s="21" t="s">
        <v>377</v>
      </c>
      <c r="H160" s="24">
        <v>177600</v>
      </c>
      <c r="I160" s="24">
        <v>177600</v>
      </c>
      <c r="J160" s="24"/>
      <c r="K160" s="24"/>
      <c r="L160" s="24">
        <v>177600</v>
      </c>
      <c r="M160" s="24"/>
      <c r="N160" s="24"/>
      <c r="O160" s="24"/>
      <c r="P160" s="24"/>
      <c r="Q160" s="24"/>
      <c r="R160" s="24"/>
      <c r="S160" s="24"/>
      <c r="T160" s="24"/>
      <c r="U160" s="24"/>
      <c r="V160" s="24"/>
      <c r="W160" s="24"/>
    </row>
    <row r="161" ht="18.75" customHeight="1" spans="1:23">
      <c r="A161" s="25"/>
      <c r="B161" s="21" t="s">
        <v>401</v>
      </c>
      <c r="C161" s="21" t="s">
        <v>402</v>
      </c>
      <c r="D161" s="21" t="s">
        <v>105</v>
      </c>
      <c r="E161" s="21" t="s">
        <v>89</v>
      </c>
      <c r="F161" s="21" t="s">
        <v>376</v>
      </c>
      <c r="G161" s="21" t="s">
        <v>377</v>
      </c>
      <c r="H161" s="24">
        <v>18000</v>
      </c>
      <c r="I161" s="24">
        <v>18000</v>
      </c>
      <c r="J161" s="24"/>
      <c r="K161" s="24"/>
      <c r="L161" s="24">
        <v>18000</v>
      </c>
      <c r="M161" s="24"/>
      <c r="N161" s="24"/>
      <c r="O161" s="24"/>
      <c r="P161" s="24"/>
      <c r="Q161" s="24"/>
      <c r="R161" s="24"/>
      <c r="S161" s="24"/>
      <c r="T161" s="24"/>
      <c r="U161" s="24"/>
      <c r="V161" s="24"/>
      <c r="W161" s="24"/>
    </row>
    <row r="162" ht="18.75" customHeight="1" spans="1:23">
      <c r="A162" s="25"/>
      <c r="B162" s="21" t="s">
        <v>401</v>
      </c>
      <c r="C162" s="21" t="s">
        <v>402</v>
      </c>
      <c r="D162" s="21" t="s">
        <v>108</v>
      </c>
      <c r="E162" s="21" t="s">
        <v>89</v>
      </c>
      <c r="F162" s="21" t="s">
        <v>376</v>
      </c>
      <c r="G162" s="21" t="s">
        <v>377</v>
      </c>
      <c r="H162" s="24">
        <v>54000</v>
      </c>
      <c r="I162" s="24">
        <v>54000</v>
      </c>
      <c r="J162" s="24"/>
      <c r="K162" s="24"/>
      <c r="L162" s="24">
        <v>54000</v>
      </c>
      <c r="M162" s="24"/>
      <c r="N162" s="24"/>
      <c r="O162" s="24"/>
      <c r="P162" s="24"/>
      <c r="Q162" s="24"/>
      <c r="R162" s="24"/>
      <c r="S162" s="24"/>
      <c r="T162" s="24"/>
      <c r="U162" s="24"/>
      <c r="V162" s="24"/>
      <c r="W162" s="24"/>
    </row>
    <row r="163" ht="18.75" customHeight="1" spans="1:23">
      <c r="A163" s="25"/>
      <c r="B163" s="21" t="s">
        <v>403</v>
      </c>
      <c r="C163" s="21" t="s">
        <v>404</v>
      </c>
      <c r="D163" s="21" t="s">
        <v>88</v>
      </c>
      <c r="E163" s="21" t="s">
        <v>89</v>
      </c>
      <c r="F163" s="21" t="s">
        <v>405</v>
      </c>
      <c r="G163" s="21" t="s">
        <v>406</v>
      </c>
      <c r="H163" s="24"/>
      <c r="I163" s="24"/>
      <c r="J163" s="24"/>
      <c r="K163" s="24"/>
      <c r="L163" s="24"/>
      <c r="M163" s="24"/>
      <c r="N163" s="24"/>
      <c r="O163" s="24"/>
      <c r="P163" s="24"/>
      <c r="Q163" s="24"/>
      <c r="R163" s="24"/>
      <c r="S163" s="24"/>
      <c r="T163" s="24"/>
      <c r="U163" s="24"/>
      <c r="V163" s="24"/>
      <c r="W163" s="24"/>
    </row>
    <row r="164" ht="18.75" customHeight="1" spans="1:23">
      <c r="A164" s="25"/>
      <c r="B164" s="21" t="s">
        <v>403</v>
      </c>
      <c r="C164" s="21" t="s">
        <v>404</v>
      </c>
      <c r="D164" s="21" t="s">
        <v>98</v>
      </c>
      <c r="E164" s="21" t="s">
        <v>89</v>
      </c>
      <c r="F164" s="21" t="s">
        <v>405</v>
      </c>
      <c r="G164" s="21" t="s">
        <v>406</v>
      </c>
      <c r="H164" s="24"/>
      <c r="I164" s="24"/>
      <c r="J164" s="24"/>
      <c r="K164" s="24"/>
      <c r="L164" s="24"/>
      <c r="M164" s="24"/>
      <c r="N164" s="24"/>
      <c r="O164" s="24"/>
      <c r="P164" s="24"/>
      <c r="Q164" s="24"/>
      <c r="R164" s="24"/>
      <c r="S164" s="24"/>
      <c r="T164" s="24"/>
      <c r="U164" s="24"/>
      <c r="V164" s="24"/>
      <c r="W164" s="24"/>
    </row>
    <row r="165" ht="18.75" customHeight="1" spans="1:23">
      <c r="A165" s="25"/>
      <c r="B165" s="21" t="s">
        <v>403</v>
      </c>
      <c r="C165" s="21" t="s">
        <v>404</v>
      </c>
      <c r="D165" s="21" t="s">
        <v>101</v>
      </c>
      <c r="E165" s="21" t="s">
        <v>102</v>
      </c>
      <c r="F165" s="21" t="s">
        <v>405</v>
      </c>
      <c r="G165" s="21" t="s">
        <v>406</v>
      </c>
      <c r="H165" s="24"/>
      <c r="I165" s="24"/>
      <c r="J165" s="24"/>
      <c r="K165" s="24"/>
      <c r="L165" s="24"/>
      <c r="M165" s="24"/>
      <c r="N165" s="24"/>
      <c r="O165" s="24"/>
      <c r="P165" s="24"/>
      <c r="Q165" s="24"/>
      <c r="R165" s="24"/>
      <c r="S165" s="24"/>
      <c r="T165" s="24"/>
      <c r="U165" s="24"/>
      <c r="V165" s="24"/>
      <c r="W165" s="24"/>
    </row>
    <row r="166" ht="18.75" customHeight="1" spans="1:23">
      <c r="A166" s="25"/>
      <c r="B166" s="21" t="s">
        <v>403</v>
      </c>
      <c r="C166" s="21" t="s">
        <v>404</v>
      </c>
      <c r="D166" s="21" t="s">
        <v>105</v>
      </c>
      <c r="E166" s="21" t="s">
        <v>89</v>
      </c>
      <c r="F166" s="21" t="s">
        <v>405</v>
      </c>
      <c r="G166" s="21" t="s">
        <v>406</v>
      </c>
      <c r="H166" s="24"/>
      <c r="I166" s="24"/>
      <c r="J166" s="24"/>
      <c r="K166" s="24"/>
      <c r="L166" s="24"/>
      <c r="M166" s="24"/>
      <c r="N166" s="24"/>
      <c r="O166" s="24"/>
      <c r="P166" s="24"/>
      <c r="Q166" s="24"/>
      <c r="R166" s="24"/>
      <c r="S166" s="24"/>
      <c r="T166" s="24"/>
      <c r="U166" s="24"/>
      <c r="V166" s="24"/>
      <c r="W166" s="24"/>
    </row>
    <row r="167" ht="18.75" customHeight="1" spans="1:23">
      <c r="A167" s="25"/>
      <c r="B167" s="21" t="s">
        <v>403</v>
      </c>
      <c r="C167" s="21" t="s">
        <v>404</v>
      </c>
      <c r="D167" s="21" t="s">
        <v>108</v>
      </c>
      <c r="E167" s="21" t="s">
        <v>89</v>
      </c>
      <c r="F167" s="21" t="s">
        <v>405</v>
      </c>
      <c r="G167" s="21" t="s">
        <v>406</v>
      </c>
      <c r="H167" s="24"/>
      <c r="I167" s="24"/>
      <c r="J167" s="24"/>
      <c r="K167" s="24"/>
      <c r="L167" s="24"/>
      <c r="M167" s="24"/>
      <c r="N167" s="24"/>
      <c r="O167" s="24"/>
      <c r="P167" s="24"/>
      <c r="Q167" s="24"/>
      <c r="R167" s="24"/>
      <c r="S167" s="24"/>
      <c r="T167" s="24"/>
      <c r="U167" s="24"/>
      <c r="V167" s="24"/>
      <c r="W167" s="24"/>
    </row>
    <row r="168" ht="18.75" customHeight="1" spans="1:23">
      <c r="A168" s="25"/>
      <c r="B168" s="21" t="s">
        <v>403</v>
      </c>
      <c r="C168" s="21" t="s">
        <v>404</v>
      </c>
      <c r="D168" s="21" t="s">
        <v>132</v>
      </c>
      <c r="E168" s="21" t="s">
        <v>89</v>
      </c>
      <c r="F168" s="21" t="s">
        <v>405</v>
      </c>
      <c r="G168" s="21" t="s">
        <v>406</v>
      </c>
      <c r="H168" s="24"/>
      <c r="I168" s="24"/>
      <c r="J168" s="24"/>
      <c r="K168" s="24"/>
      <c r="L168" s="24"/>
      <c r="M168" s="24"/>
      <c r="N168" s="24"/>
      <c r="O168" s="24"/>
      <c r="P168" s="24"/>
      <c r="Q168" s="24"/>
      <c r="R168" s="24"/>
      <c r="S168" s="24"/>
      <c r="T168" s="24"/>
      <c r="U168" s="24"/>
      <c r="V168" s="24"/>
      <c r="W168" s="24"/>
    </row>
    <row r="169" ht="18.75" customHeight="1" spans="1:23">
      <c r="A169" s="25"/>
      <c r="B169" s="21" t="s">
        <v>403</v>
      </c>
      <c r="C169" s="21" t="s">
        <v>404</v>
      </c>
      <c r="D169" s="21" t="s">
        <v>142</v>
      </c>
      <c r="E169" s="21" t="s">
        <v>89</v>
      </c>
      <c r="F169" s="21" t="s">
        <v>405</v>
      </c>
      <c r="G169" s="21" t="s">
        <v>406</v>
      </c>
      <c r="H169" s="24"/>
      <c r="I169" s="24"/>
      <c r="J169" s="24"/>
      <c r="K169" s="24"/>
      <c r="L169" s="24"/>
      <c r="M169" s="24"/>
      <c r="N169" s="24"/>
      <c r="O169" s="24"/>
      <c r="P169" s="24"/>
      <c r="Q169" s="24"/>
      <c r="R169" s="24"/>
      <c r="S169" s="24"/>
      <c r="T169" s="24"/>
      <c r="U169" s="24"/>
      <c r="V169" s="24"/>
      <c r="W169" s="24"/>
    </row>
    <row r="170" ht="18.75" customHeight="1" spans="1:23">
      <c r="A170" s="25"/>
      <c r="B170" s="21" t="s">
        <v>403</v>
      </c>
      <c r="C170" s="21" t="s">
        <v>404</v>
      </c>
      <c r="D170" s="21" t="s">
        <v>149</v>
      </c>
      <c r="E170" s="21" t="s">
        <v>150</v>
      </c>
      <c r="F170" s="21" t="s">
        <v>405</v>
      </c>
      <c r="G170" s="21" t="s">
        <v>406</v>
      </c>
      <c r="H170" s="24">
        <v>424978.8</v>
      </c>
      <c r="I170" s="24">
        <v>424978.8</v>
      </c>
      <c r="J170" s="24"/>
      <c r="K170" s="24"/>
      <c r="L170" s="24">
        <v>424978.8</v>
      </c>
      <c r="M170" s="24"/>
      <c r="N170" s="24"/>
      <c r="O170" s="24"/>
      <c r="P170" s="24"/>
      <c r="Q170" s="24"/>
      <c r="R170" s="24"/>
      <c r="S170" s="24"/>
      <c r="T170" s="24"/>
      <c r="U170" s="24"/>
      <c r="V170" s="24"/>
      <c r="W170" s="24"/>
    </row>
    <row r="171" ht="18.75" customHeight="1" spans="1:23">
      <c r="A171" s="25"/>
      <c r="B171" s="21" t="s">
        <v>403</v>
      </c>
      <c r="C171" s="21" t="s">
        <v>404</v>
      </c>
      <c r="D171" s="21" t="s">
        <v>151</v>
      </c>
      <c r="E171" s="21" t="s">
        <v>152</v>
      </c>
      <c r="F171" s="21" t="s">
        <v>405</v>
      </c>
      <c r="G171" s="21" t="s">
        <v>406</v>
      </c>
      <c r="H171" s="24">
        <v>240311.4</v>
      </c>
      <c r="I171" s="24">
        <v>240311.4</v>
      </c>
      <c r="J171" s="24"/>
      <c r="K171" s="24"/>
      <c r="L171" s="24">
        <v>240311.4</v>
      </c>
      <c r="M171" s="24"/>
      <c r="N171" s="24"/>
      <c r="O171" s="24"/>
      <c r="P171" s="24"/>
      <c r="Q171" s="24"/>
      <c r="R171" s="24"/>
      <c r="S171" s="24"/>
      <c r="T171" s="24"/>
      <c r="U171" s="24"/>
      <c r="V171" s="24"/>
      <c r="W171" s="24"/>
    </row>
    <row r="172" ht="18.75" customHeight="1" spans="1:23">
      <c r="A172" s="25"/>
      <c r="B172" s="21" t="s">
        <v>403</v>
      </c>
      <c r="C172" s="21" t="s">
        <v>404</v>
      </c>
      <c r="D172" s="21" t="s">
        <v>192</v>
      </c>
      <c r="E172" s="21" t="s">
        <v>89</v>
      </c>
      <c r="F172" s="21" t="s">
        <v>405</v>
      </c>
      <c r="G172" s="21" t="s">
        <v>406</v>
      </c>
      <c r="H172" s="24"/>
      <c r="I172" s="24"/>
      <c r="J172" s="24"/>
      <c r="K172" s="24"/>
      <c r="L172" s="24"/>
      <c r="M172" s="24"/>
      <c r="N172" s="24"/>
      <c r="O172" s="24"/>
      <c r="P172" s="24"/>
      <c r="Q172" s="24"/>
      <c r="R172" s="24"/>
      <c r="S172" s="24"/>
      <c r="T172" s="24"/>
      <c r="U172" s="24"/>
      <c r="V172" s="24"/>
      <c r="W172" s="24"/>
    </row>
    <row r="173" ht="18.75" customHeight="1" spans="1:23">
      <c r="A173" s="25"/>
      <c r="B173" s="21" t="s">
        <v>403</v>
      </c>
      <c r="C173" s="21" t="s">
        <v>404</v>
      </c>
      <c r="D173" s="21" t="s">
        <v>202</v>
      </c>
      <c r="E173" s="21" t="s">
        <v>102</v>
      </c>
      <c r="F173" s="21" t="s">
        <v>405</v>
      </c>
      <c r="G173" s="21" t="s">
        <v>406</v>
      </c>
      <c r="H173" s="24"/>
      <c r="I173" s="24"/>
      <c r="J173" s="24"/>
      <c r="K173" s="24"/>
      <c r="L173" s="24"/>
      <c r="M173" s="24"/>
      <c r="N173" s="24"/>
      <c r="O173" s="24"/>
      <c r="P173" s="24"/>
      <c r="Q173" s="24"/>
      <c r="R173" s="24"/>
      <c r="S173" s="24"/>
      <c r="T173" s="24"/>
      <c r="U173" s="24"/>
      <c r="V173" s="24"/>
      <c r="W173" s="24"/>
    </row>
    <row r="174" ht="18.75" customHeight="1" spans="1:23">
      <c r="A174" s="25"/>
      <c r="B174" s="21" t="s">
        <v>403</v>
      </c>
      <c r="C174" s="21" t="s">
        <v>404</v>
      </c>
      <c r="D174" s="21" t="s">
        <v>209</v>
      </c>
      <c r="E174" s="21" t="s">
        <v>210</v>
      </c>
      <c r="F174" s="21" t="s">
        <v>405</v>
      </c>
      <c r="G174" s="21" t="s">
        <v>406</v>
      </c>
      <c r="H174" s="24"/>
      <c r="I174" s="24"/>
      <c r="J174" s="24"/>
      <c r="K174" s="24"/>
      <c r="L174" s="24"/>
      <c r="M174" s="24"/>
      <c r="N174" s="24"/>
      <c r="O174" s="24"/>
      <c r="P174" s="24"/>
      <c r="Q174" s="24"/>
      <c r="R174" s="24"/>
      <c r="S174" s="24"/>
      <c r="T174" s="24"/>
      <c r="U174" s="24"/>
      <c r="V174" s="24"/>
      <c r="W174" s="24"/>
    </row>
    <row r="175" ht="18.75" customHeight="1" spans="1:23">
      <c r="A175" s="25"/>
      <c r="B175" s="21" t="s">
        <v>403</v>
      </c>
      <c r="C175" s="21" t="s">
        <v>404</v>
      </c>
      <c r="D175" s="21" t="s">
        <v>213</v>
      </c>
      <c r="E175" s="21" t="s">
        <v>214</v>
      </c>
      <c r="F175" s="21" t="s">
        <v>405</v>
      </c>
      <c r="G175" s="21" t="s">
        <v>406</v>
      </c>
      <c r="H175" s="24"/>
      <c r="I175" s="24"/>
      <c r="J175" s="24"/>
      <c r="K175" s="24"/>
      <c r="L175" s="24"/>
      <c r="M175" s="24"/>
      <c r="N175" s="24"/>
      <c r="O175" s="24"/>
      <c r="P175" s="24"/>
      <c r="Q175" s="24"/>
      <c r="R175" s="24"/>
      <c r="S175" s="24"/>
      <c r="T175" s="24"/>
      <c r="U175" s="24"/>
      <c r="V175" s="24"/>
      <c r="W175" s="24"/>
    </row>
    <row r="176" ht="22.5" spans="1:23">
      <c r="A176" s="25"/>
      <c r="B176" s="21" t="s">
        <v>407</v>
      </c>
      <c r="C176" s="21" t="s">
        <v>408</v>
      </c>
      <c r="D176" s="21" t="s">
        <v>193</v>
      </c>
      <c r="E176" s="21" t="s">
        <v>194</v>
      </c>
      <c r="F176" s="21" t="s">
        <v>409</v>
      </c>
      <c r="G176" s="21" t="s">
        <v>410</v>
      </c>
      <c r="H176" s="24">
        <v>580800</v>
      </c>
      <c r="I176" s="24">
        <v>580800</v>
      </c>
      <c r="J176" s="24"/>
      <c r="K176" s="24"/>
      <c r="L176" s="24">
        <v>580800</v>
      </c>
      <c r="M176" s="24"/>
      <c r="N176" s="24"/>
      <c r="O176" s="24"/>
      <c r="P176" s="24"/>
      <c r="Q176" s="24"/>
      <c r="R176" s="24"/>
      <c r="S176" s="24"/>
      <c r="T176" s="24"/>
      <c r="U176" s="24"/>
      <c r="V176" s="24"/>
      <c r="W176" s="24"/>
    </row>
    <row r="177" ht="22.5" spans="1:23">
      <c r="A177" s="25"/>
      <c r="B177" s="21" t="s">
        <v>411</v>
      </c>
      <c r="C177" s="21" t="s">
        <v>412</v>
      </c>
      <c r="D177" s="21" t="s">
        <v>193</v>
      </c>
      <c r="E177" s="21" t="s">
        <v>194</v>
      </c>
      <c r="F177" s="21" t="s">
        <v>409</v>
      </c>
      <c r="G177" s="21" t="s">
        <v>410</v>
      </c>
      <c r="H177" s="24">
        <v>2120400</v>
      </c>
      <c r="I177" s="24">
        <v>2120400</v>
      </c>
      <c r="J177" s="24"/>
      <c r="K177" s="24"/>
      <c r="L177" s="24">
        <v>2120400</v>
      </c>
      <c r="M177" s="24"/>
      <c r="N177" s="24"/>
      <c r="O177" s="24"/>
      <c r="P177" s="24"/>
      <c r="Q177" s="24"/>
      <c r="R177" s="24"/>
      <c r="S177" s="24"/>
      <c r="T177" s="24"/>
      <c r="U177" s="24"/>
      <c r="V177" s="24"/>
      <c r="W177" s="24"/>
    </row>
    <row r="178" ht="22.5" spans="1:23">
      <c r="A178" s="25"/>
      <c r="B178" s="21" t="s">
        <v>413</v>
      </c>
      <c r="C178" s="21" t="s">
        <v>414</v>
      </c>
      <c r="D178" s="21" t="s">
        <v>193</v>
      </c>
      <c r="E178" s="21" t="s">
        <v>194</v>
      </c>
      <c r="F178" s="21" t="s">
        <v>409</v>
      </c>
      <c r="G178" s="21" t="s">
        <v>410</v>
      </c>
      <c r="H178" s="24">
        <v>22800</v>
      </c>
      <c r="I178" s="24">
        <v>22800</v>
      </c>
      <c r="J178" s="24"/>
      <c r="K178" s="24"/>
      <c r="L178" s="24">
        <v>22800</v>
      </c>
      <c r="M178" s="24"/>
      <c r="N178" s="24"/>
      <c r="O178" s="24"/>
      <c r="P178" s="24"/>
      <c r="Q178" s="24"/>
      <c r="R178" s="24"/>
      <c r="S178" s="24"/>
      <c r="T178" s="24"/>
      <c r="U178" s="24"/>
      <c r="V178" s="24"/>
      <c r="W178" s="24"/>
    </row>
    <row r="179" ht="22.5" spans="1:23">
      <c r="A179" s="25"/>
      <c r="B179" s="21" t="s">
        <v>415</v>
      </c>
      <c r="C179" s="21" t="s">
        <v>416</v>
      </c>
      <c r="D179" s="21" t="s">
        <v>193</v>
      </c>
      <c r="E179" s="21" t="s">
        <v>194</v>
      </c>
      <c r="F179" s="21" t="s">
        <v>409</v>
      </c>
      <c r="G179" s="21" t="s">
        <v>410</v>
      </c>
      <c r="H179" s="24">
        <v>912000</v>
      </c>
      <c r="I179" s="24">
        <v>912000</v>
      </c>
      <c r="J179" s="24"/>
      <c r="K179" s="24"/>
      <c r="L179" s="24">
        <v>912000</v>
      </c>
      <c r="M179" s="24"/>
      <c r="N179" s="24"/>
      <c r="O179" s="24"/>
      <c r="P179" s="24"/>
      <c r="Q179" s="24"/>
      <c r="R179" s="24"/>
      <c r="S179" s="24"/>
      <c r="T179" s="24"/>
      <c r="U179" s="24"/>
      <c r="V179" s="24"/>
      <c r="W179" s="24"/>
    </row>
    <row r="180" ht="22.5" spans="1:23">
      <c r="A180" s="25"/>
      <c r="B180" s="21" t="s">
        <v>417</v>
      </c>
      <c r="C180" s="21" t="s">
        <v>418</v>
      </c>
      <c r="D180" s="21" t="s">
        <v>193</v>
      </c>
      <c r="E180" s="21" t="s">
        <v>194</v>
      </c>
      <c r="F180" s="21" t="s">
        <v>409</v>
      </c>
      <c r="G180" s="21" t="s">
        <v>410</v>
      </c>
      <c r="H180" s="24">
        <v>44400</v>
      </c>
      <c r="I180" s="24">
        <v>44400</v>
      </c>
      <c r="J180" s="24"/>
      <c r="K180" s="24"/>
      <c r="L180" s="24">
        <v>44400</v>
      </c>
      <c r="M180" s="24"/>
      <c r="N180" s="24"/>
      <c r="O180" s="24"/>
      <c r="P180" s="24"/>
      <c r="Q180" s="24"/>
      <c r="R180" s="24"/>
      <c r="S180" s="24"/>
      <c r="T180" s="24"/>
      <c r="U180" s="24"/>
      <c r="V180" s="24"/>
      <c r="W180" s="24"/>
    </row>
    <row r="181" ht="22.5" spans="1:23">
      <c r="A181" s="25"/>
      <c r="B181" s="21" t="s">
        <v>419</v>
      </c>
      <c r="C181" s="21" t="s">
        <v>420</v>
      </c>
      <c r="D181" s="21" t="s">
        <v>193</v>
      </c>
      <c r="E181" s="21" t="s">
        <v>194</v>
      </c>
      <c r="F181" s="21" t="s">
        <v>409</v>
      </c>
      <c r="G181" s="21" t="s">
        <v>410</v>
      </c>
      <c r="H181" s="24">
        <v>151200</v>
      </c>
      <c r="I181" s="24">
        <v>151200</v>
      </c>
      <c r="J181" s="24"/>
      <c r="K181" s="24"/>
      <c r="L181" s="24">
        <v>151200</v>
      </c>
      <c r="M181" s="24"/>
      <c r="N181" s="24"/>
      <c r="O181" s="24"/>
      <c r="P181" s="24"/>
      <c r="Q181" s="24"/>
      <c r="R181" s="24"/>
      <c r="S181" s="24"/>
      <c r="T181" s="24"/>
      <c r="U181" s="24"/>
      <c r="V181" s="24"/>
      <c r="W181" s="24"/>
    </row>
    <row r="182" ht="22.5" spans="1:23">
      <c r="A182" s="25"/>
      <c r="B182" s="21" t="s">
        <v>421</v>
      </c>
      <c r="C182" s="21" t="s">
        <v>422</v>
      </c>
      <c r="D182" s="21" t="s">
        <v>193</v>
      </c>
      <c r="E182" s="21" t="s">
        <v>194</v>
      </c>
      <c r="F182" s="21" t="s">
        <v>409</v>
      </c>
      <c r="G182" s="21" t="s">
        <v>410</v>
      </c>
      <c r="H182" s="24">
        <v>666000</v>
      </c>
      <c r="I182" s="24">
        <v>666000</v>
      </c>
      <c r="J182" s="24"/>
      <c r="K182" s="24"/>
      <c r="L182" s="24">
        <v>666000</v>
      </c>
      <c r="M182" s="24"/>
      <c r="N182" s="24"/>
      <c r="O182" s="24"/>
      <c r="P182" s="24"/>
      <c r="Q182" s="24"/>
      <c r="R182" s="24"/>
      <c r="S182" s="24"/>
      <c r="T182" s="24"/>
      <c r="U182" s="24"/>
      <c r="V182" s="24"/>
      <c r="W182" s="24"/>
    </row>
    <row r="183" ht="22.5" spans="1:23">
      <c r="A183" s="25"/>
      <c r="B183" s="21" t="s">
        <v>423</v>
      </c>
      <c r="C183" s="21" t="s">
        <v>424</v>
      </c>
      <c r="D183" s="21" t="s">
        <v>193</v>
      </c>
      <c r="E183" s="21" t="s">
        <v>194</v>
      </c>
      <c r="F183" s="21" t="s">
        <v>409</v>
      </c>
      <c r="G183" s="21" t="s">
        <v>410</v>
      </c>
      <c r="H183" s="24">
        <v>282000</v>
      </c>
      <c r="I183" s="24">
        <v>282000</v>
      </c>
      <c r="J183" s="24"/>
      <c r="K183" s="24"/>
      <c r="L183" s="24">
        <v>282000</v>
      </c>
      <c r="M183" s="24"/>
      <c r="N183" s="24"/>
      <c r="O183" s="24"/>
      <c r="P183" s="24"/>
      <c r="Q183" s="24"/>
      <c r="R183" s="24"/>
      <c r="S183" s="24"/>
      <c r="T183" s="24"/>
      <c r="U183" s="24"/>
      <c r="V183" s="24"/>
      <c r="W183" s="24"/>
    </row>
    <row r="184" ht="22.5" spans="1:23">
      <c r="A184" s="25"/>
      <c r="B184" s="21" t="s">
        <v>425</v>
      </c>
      <c r="C184" s="21" t="s">
        <v>426</v>
      </c>
      <c r="D184" s="21" t="s">
        <v>193</v>
      </c>
      <c r="E184" s="21" t="s">
        <v>194</v>
      </c>
      <c r="F184" s="21" t="s">
        <v>409</v>
      </c>
      <c r="G184" s="21" t="s">
        <v>410</v>
      </c>
      <c r="H184" s="24">
        <v>98000</v>
      </c>
      <c r="I184" s="24">
        <v>98000</v>
      </c>
      <c r="J184" s="24"/>
      <c r="K184" s="24"/>
      <c r="L184" s="24">
        <v>98000</v>
      </c>
      <c r="M184" s="24"/>
      <c r="N184" s="24"/>
      <c r="O184" s="24"/>
      <c r="P184" s="24"/>
      <c r="Q184" s="24"/>
      <c r="R184" s="24"/>
      <c r="S184" s="24"/>
      <c r="T184" s="24"/>
      <c r="U184" s="24"/>
      <c r="V184" s="24"/>
      <c r="W184" s="24"/>
    </row>
    <row r="185" ht="22.5" spans="1:23">
      <c r="A185" s="25"/>
      <c r="B185" s="21" t="s">
        <v>427</v>
      </c>
      <c r="C185" s="21" t="s">
        <v>428</v>
      </c>
      <c r="D185" s="21" t="s">
        <v>193</v>
      </c>
      <c r="E185" s="21" t="s">
        <v>194</v>
      </c>
      <c r="F185" s="21" t="s">
        <v>409</v>
      </c>
      <c r="G185" s="21" t="s">
        <v>410</v>
      </c>
      <c r="H185" s="24">
        <v>433584</v>
      </c>
      <c r="I185" s="24">
        <v>433584</v>
      </c>
      <c r="J185" s="24"/>
      <c r="K185" s="24"/>
      <c r="L185" s="24">
        <v>433584</v>
      </c>
      <c r="M185" s="24"/>
      <c r="N185" s="24"/>
      <c r="O185" s="24"/>
      <c r="P185" s="24"/>
      <c r="Q185" s="24"/>
      <c r="R185" s="24"/>
      <c r="S185" s="24"/>
      <c r="T185" s="24"/>
      <c r="U185" s="24"/>
      <c r="V185" s="24"/>
      <c r="W185" s="24"/>
    </row>
    <row r="186" ht="22.5" spans="1:23">
      <c r="A186" s="25"/>
      <c r="B186" s="21" t="s">
        <v>429</v>
      </c>
      <c r="C186" s="21" t="s">
        <v>430</v>
      </c>
      <c r="D186" s="21" t="s">
        <v>193</v>
      </c>
      <c r="E186" s="21" t="s">
        <v>194</v>
      </c>
      <c r="F186" s="21" t="s">
        <v>409</v>
      </c>
      <c r="G186" s="21" t="s">
        <v>410</v>
      </c>
      <c r="H186" s="24">
        <v>22540</v>
      </c>
      <c r="I186" s="24">
        <v>22540</v>
      </c>
      <c r="J186" s="24"/>
      <c r="K186" s="24"/>
      <c r="L186" s="24">
        <v>22540</v>
      </c>
      <c r="M186" s="24"/>
      <c r="N186" s="24"/>
      <c r="O186" s="24"/>
      <c r="P186" s="24"/>
      <c r="Q186" s="24"/>
      <c r="R186" s="24"/>
      <c r="S186" s="24"/>
      <c r="T186" s="24"/>
      <c r="U186" s="24"/>
      <c r="V186" s="24"/>
      <c r="W186" s="24"/>
    </row>
    <row r="187" ht="22.5" spans="1:23">
      <c r="A187" s="25"/>
      <c r="B187" s="21" t="s">
        <v>431</v>
      </c>
      <c r="C187" s="21" t="s">
        <v>432</v>
      </c>
      <c r="D187" s="21" t="s">
        <v>193</v>
      </c>
      <c r="E187" s="21" t="s">
        <v>194</v>
      </c>
      <c r="F187" s="21" t="s">
        <v>409</v>
      </c>
      <c r="G187" s="21" t="s">
        <v>410</v>
      </c>
      <c r="H187" s="24">
        <v>43200</v>
      </c>
      <c r="I187" s="24">
        <v>43200</v>
      </c>
      <c r="J187" s="24"/>
      <c r="K187" s="24"/>
      <c r="L187" s="24">
        <v>43200</v>
      </c>
      <c r="M187" s="24"/>
      <c r="N187" s="24"/>
      <c r="O187" s="24"/>
      <c r="P187" s="24"/>
      <c r="Q187" s="24"/>
      <c r="R187" s="24"/>
      <c r="S187" s="24"/>
      <c r="T187" s="24"/>
      <c r="U187" s="24"/>
      <c r="V187" s="24"/>
      <c r="W187" s="24"/>
    </row>
    <row r="188" ht="18.75" customHeight="1" spans="1:23">
      <c r="A188" s="25"/>
      <c r="B188" s="21" t="s">
        <v>433</v>
      </c>
      <c r="C188" s="21" t="s">
        <v>434</v>
      </c>
      <c r="D188" s="21" t="s">
        <v>161</v>
      </c>
      <c r="E188" s="21" t="s">
        <v>162</v>
      </c>
      <c r="F188" s="21" t="s">
        <v>409</v>
      </c>
      <c r="G188" s="21" t="s">
        <v>410</v>
      </c>
      <c r="H188" s="24">
        <v>80992.2</v>
      </c>
      <c r="I188" s="24">
        <v>80992.2</v>
      </c>
      <c r="J188" s="24"/>
      <c r="K188" s="24"/>
      <c r="L188" s="24">
        <v>80992.2</v>
      </c>
      <c r="M188" s="24"/>
      <c r="N188" s="24"/>
      <c r="O188" s="24"/>
      <c r="P188" s="24"/>
      <c r="Q188" s="24"/>
      <c r="R188" s="24"/>
      <c r="S188" s="24"/>
      <c r="T188" s="24"/>
      <c r="U188" s="24"/>
      <c r="V188" s="24"/>
      <c r="W188" s="24"/>
    </row>
    <row r="189" ht="18.75" customHeight="1" spans="1:23">
      <c r="A189" s="25"/>
      <c r="B189" s="21" t="s">
        <v>347</v>
      </c>
      <c r="C189" s="21" t="s">
        <v>348</v>
      </c>
      <c r="D189" s="21" t="s">
        <v>180</v>
      </c>
      <c r="E189" s="21" t="s">
        <v>181</v>
      </c>
      <c r="F189" s="21" t="s">
        <v>435</v>
      </c>
      <c r="G189" s="21" t="s">
        <v>436</v>
      </c>
      <c r="H189" s="24"/>
      <c r="I189" s="24"/>
      <c r="J189" s="24"/>
      <c r="K189" s="24"/>
      <c r="L189" s="24"/>
      <c r="M189" s="24"/>
      <c r="N189" s="24"/>
      <c r="O189" s="24"/>
      <c r="P189" s="24"/>
      <c r="Q189" s="24"/>
      <c r="R189" s="24"/>
      <c r="S189" s="24"/>
      <c r="T189" s="24"/>
      <c r="U189" s="24"/>
      <c r="V189" s="24"/>
      <c r="W189" s="24"/>
    </row>
    <row r="190" ht="18.75" customHeight="1" spans="1:23">
      <c r="A190" s="25"/>
      <c r="B190" s="21" t="s">
        <v>347</v>
      </c>
      <c r="C190" s="21" t="s">
        <v>348</v>
      </c>
      <c r="D190" s="21" t="s">
        <v>182</v>
      </c>
      <c r="E190" s="21" t="s">
        <v>183</v>
      </c>
      <c r="F190" s="21" t="s">
        <v>435</v>
      </c>
      <c r="G190" s="21" t="s">
        <v>436</v>
      </c>
      <c r="H190" s="24"/>
      <c r="I190" s="24"/>
      <c r="J190" s="24"/>
      <c r="K190" s="24"/>
      <c r="L190" s="24"/>
      <c r="M190" s="24"/>
      <c r="N190" s="24"/>
      <c r="O190" s="24"/>
      <c r="P190" s="24"/>
      <c r="Q190" s="24"/>
      <c r="R190" s="24"/>
      <c r="S190" s="24"/>
      <c r="T190" s="24"/>
      <c r="U190" s="24"/>
      <c r="V190" s="24"/>
      <c r="W190" s="24"/>
    </row>
    <row r="191" ht="22.5" spans="1:23">
      <c r="A191" s="25"/>
      <c r="B191" s="21" t="s">
        <v>437</v>
      </c>
      <c r="C191" s="21" t="s">
        <v>416</v>
      </c>
      <c r="D191" s="21" t="s">
        <v>145</v>
      </c>
      <c r="E191" s="21" t="s">
        <v>146</v>
      </c>
      <c r="F191" s="21" t="s">
        <v>409</v>
      </c>
      <c r="G191" s="21" t="s">
        <v>410</v>
      </c>
      <c r="H191" s="24">
        <v>28744</v>
      </c>
      <c r="I191" s="24"/>
      <c r="J191" s="24"/>
      <c r="K191" s="24"/>
      <c r="L191" s="24"/>
      <c r="M191" s="24"/>
      <c r="N191" s="24">
        <v>28744</v>
      </c>
      <c r="O191" s="24"/>
      <c r="P191" s="24"/>
      <c r="Q191" s="24"/>
      <c r="R191" s="24"/>
      <c r="S191" s="24"/>
      <c r="T191" s="24"/>
      <c r="U191" s="24"/>
      <c r="V191" s="24"/>
      <c r="W191" s="24"/>
    </row>
    <row r="192" ht="18.75" customHeight="1" spans="1:23">
      <c r="A192" s="23" t="s">
        <v>56</v>
      </c>
      <c r="B192" s="23"/>
      <c r="C192" s="23"/>
      <c r="D192" s="23"/>
      <c r="E192" s="23"/>
      <c r="F192" s="23"/>
      <c r="G192" s="23"/>
      <c r="H192" s="24">
        <v>20078362.44</v>
      </c>
      <c r="I192" s="24">
        <v>20049618.44</v>
      </c>
      <c r="J192" s="24"/>
      <c r="K192" s="24"/>
      <c r="L192" s="24">
        <v>20049618.44</v>
      </c>
      <c r="M192" s="24"/>
      <c r="N192" s="24">
        <v>28744</v>
      </c>
      <c r="O192" s="24"/>
      <c r="P192" s="24"/>
      <c r="Q192" s="24"/>
      <c r="R192" s="24"/>
      <c r="S192" s="24"/>
      <c r="T192" s="24"/>
      <c r="U192" s="24"/>
      <c r="V192" s="24"/>
      <c r="W192" s="24"/>
    </row>
  </sheetData>
  <mergeCells count="30">
    <mergeCell ref="A2:W2"/>
    <mergeCell ref="A3:G3"/>
    <mergeCell ref="H4:W4"/>
    <mergeCell ref="I5:M5"/>
    <mergeCell ref="N5:P5"/>
    <mergeCell ref="R5:W5"/>
    <mergeCell ref="A192:G19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8472222222222" bottom="0.578472222222222" header="0.5" footer="0.5"/>
  <pageSetup paperSize="9" scale="44"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workbookViewId="0">
      <selection activeCell="D24" sqref="D24"/>
    </sheetView>
  </sheetViews>
  <sheetFormatPr defaultColWidth="9.14285714285714" defaultRowHeight="14.25" customHeight="1"/>
  <cols>
    <col min="1" max="1" width="12.4190476190476" customWidth="1"/>
    <col min="2" max="2" width="22" customWidth="1"/>
    <col min="3" max="3" width="32.847619047619" customWidth="1"/>
    <col min="4" max="4" width="23.847619047619" customWidth="1"/>
    <col min="5" max="5" width="10.4285714285714" customWidth="1"/>
    <col min="6" max="6" width="17.7142857142857" customWidth="1"/>
    <col min="7" max="7" width="9.84761904761905" customWidth="1"/>
    <col min="8" max="8" width="17.7142857142857" customWidth="1"/>
    <col min="9" max="9" width="19.1428571428571" customWidth="1"/>
    <col min="10" max="10" width="12.1428571428571" customWidth="1"/>
    <col min="11" max="11" width="15.7142857142857" customWidth="1"/>
    <col min="12" max="13" width="9.71428571428571" customWidth="1"/>
    <col min="14" max="14" width="13.5714285714286" customWidth="1"/>
    <col min="15" max="15" width="12.4285714285714" customWidth="1"/>
    <col min="16" max="23" width="9.71428571428571" customWidth="1"/>
  </cols>
  <sheetData>
    <row r="1" ht="13.5" customHeight="1" spans="2:23">
      <c r="B1" s="120"/>
      <c r="E1" s="2"/>
      <c r="F1" s="2"/>
      <c r="G1" s="2"/>
      <c r="H1" s="2"/>
      <c r="I1" s="3"/>
      <c r="J1" s="3"/>
      <c r="K1" s="3"/>
      <c r="L1" s="3"/>
      <c r="M1" s="3"/>
      <c r="N1" s="3"/>
      <c r="O1" s="3"/>
      <c r="P1" s="3"/>
      <c r="Q1" s="3"/>
      <c r="U1" s="120"/>
      <c r="W1" s="37" t="s">
        <v>438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"单位名称："&amp;"临沧市临翔区博尚镇人民政府"</f>
        <v>单位名称：临沧市临翔区博尚镇人民政府</v>
      </c>
      <c r="B3" s="8"/>
      <c r="C3" s="8"/>
      <c r="D3" s="8"/>
      <c r="E3" s="8"/>
      <c r="F3" s="8"/>
      <c r="G3" s="8"/>
      <c r="H3" s="8"/>
      <c r="I3" s="9"/>
      <c r="J3" s="9"/>
      <c r="K3" s="9"/>
      <c r="L3" s="9"/>
      <c r="M3" s="9"/>
      <c r="N3" s="9"/>
      <c r="O3" s="9"/>
      <c r="P3" s="9"/>
      <c r="Q3" s="9"/>
      <c r="U3" s="120"/>
      <c r="W3" s="37" t="s">
        <v>299</v>
      </c>
    </row>
    <row r="4" ht="18.75" customHeight="1" spans="1:23">
      <c r="A4" s="10" t="s">
        <v>439</v>
      </c>
      <c r="B4" s="11" t="s">
        <v>313</v>
      </c>
      <c r="C4" s="10" t="s">
        <v>314</v>
      </c>
      <c r="D4" s="10" t="s">
        <v>440</v>
      </c>
      <c r="E4" s="11" t="s">
        <v>315</v>
      </c>
      <c r="F4" s="11" t="s">
        <v>316</v>
      </c>
      <c r="G4" s="11" t="s">
        <v>441</v>
      </c>
      <c r="H4" s="11" t="s">
        <v>442</v>
      </c>
      <c r="I4" s="28" t="s">
        <v>56</v>
      </c>
      <c r="J4" s="12" t="s">
        <v>443</v>
      </c>
      <c r="K4" s="13"/>
      <c r="L4" s="13"/>
      <c r="M4" s="14"/>
      <c r="N4" s="12" t="s">
        <v>321</v>
      </c>
      <c r="O4" s="13"/>
      <c r="P4" s="14"/>
      <c r="Q4" s="11" t="s">
        <v>62</v>
      </c>
      <c r="R4" s="12" t="s">
        <v>78</v>
      </c>
      <c r="S4" s="13"/>
      <c r="T4" s="13"/>
      <c r="U4" s="13"/>
      <c r="V4" s="13"/>
      <c r="W4" s="14"/>
    </row>
    <row r="5" ht="18.75" customHeight="1" spans="1:23">
      <c r="A5" s="15"/>
      <c r="B5" s="29"/>
      <c r="C5" s="15"/>
      <c r="D5" s="15"/>
      <c r="E5" s="16"/>
      <c r="F5" s="16"/>
      <c r="G5" s="16"/>
      <c r="H5" s="16"/>
      <c r="I5" s="29"/>
      <c r="J5" s="122" t="s">
        <v>59</v>
      </c>
      <c r="K5" s="123"/>
      <c r="L5" s="11" t="s">
        <v>60</v>
      </c>
      <c r="M5" s="11" t="s">
        <v>61</v>
      </c>
      <c r="N5" s="11" t="s">
        <v>59</v>
      </c>
      <c r="O5" s="11" t="s">
        <v>60</v>
      </c>
      <c r="P5" s="11" t="s">
        <v>61</v>
      </c>
      <c r="Q5" s="16"/>
      <c r="R5" s="11" t="s">
        <v>58</v>
      </c>
      <c r="S5" s="10" t="s">
        <v>65</v>
      </c>
      <c r="T5" s="10" t="s">
        <v>327</v>
      </c>
      <c r="U5" s="10" t="s">
        <v>67</v>
      </c>
      <c r="V5" s="10" t="s">
        <v>68</v>
      </c>
      <c r="W5" s="10" t="s">
        <v>69</v>
      </c>
    </row>
    <row r="6" ht="18.75" customHeight="1" spans="1:23">
      <c r="A6" s="29"/>
      <c r="B6" s="29"/>
      <c r="C6" s="29"/>
      <c r="D6" s="29"/>
      <c r="E6" s="16"/>
      <c r="F6" s="29"/>
      <c r="G6" s="29"/>
      <c r="H6" s="29"/>
      <c r="I6" s="29"/>
      <c r="J6" s="124" t="s">
        <v>58</v>
      </c>
      <c r="K6" s="89"/>
      <c r="L6" s="29"/>
      <c r="M6" s="29"/>
      <c r="N6" s="29"/>
      <c r="O6" s="29"/>
      <c r="P6" s="29"/>
      <c r="Q6" s="29"/>
      <c r="R6" s="29"/>
      <c r="S6" s="125"/>
      <c r="T6" s="125"/>
      <c r="U6" s="125"/>
      <c r="V6" s="125"/>
      <c r="W6" s="125"/>
    </row>
    <row r="7" ht="18.75" customHeight="1" spans="1:23">
      <c r="A7" s="17"/>
      <c r="B7" s="30"/>
      <c r="C7" s="17"/>
      <c r="D7" s="17"/>
      <c r="E7" s="18"/>
      <c r="F7" s="18"/>
      <c r="G7" s="18"/>
      <c r="H7" s="18"/>
      <c r="I7" s="30"/>
      <c r="J7" s="45" t="s">
        <v>58</v>
      </c>
      <c r="K7" s="45" t="s">
        <v>444</v>
      </c>
      <c r="L7" s="18"/>
      <c r="M7" s="18"/>
      <c r="N7" s="18"/>
      <c r="O7" s="18"/>
      <c r="P7" s="18"/>
      <c r="Q7" s="18"/>
      <c r="R7" s="18"/>
      <c r="S7" s="18"/>
      <c r="T7" s="18"/>
      <c r="U7" s="30"/>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445</v>
      </c>
      <c r="D9" s="21"/>
      <c r="E9" s="21"/>
      <c r="F9" s="21"/>
      <c r="G9" s="21"/>
      <c r="H9" s="21"/>
      <c r="I9" s="24">
        <v>1400000</v>
      </c>
      <c r="J9" s="24">
        <v>1400000</v>
      </c>
      <c r="K9" s="24">
        <v>1400000</v>
      </c>
      <c r="L9" s="24"/>
      <c r="M9" s="24"/>
      <c r="N9" s="24"/>
      <c r="O9" s="24"/>
      <c r="P9" s="24"/>
      <c r="Q9" s="24"/>
      <c r="R9" s="24"/>
      <c r="S9" s="24"/>
      <c r="T9" s="24"/>
      <c r="U9" s="24"/>
      <c r="V9" s="24"/>
      <c r="W9" s="24"/>
    </row>
    <row r="10" ht="22.5" spans="1:23">
      <c r="A10" s="31" t="s">
        <v>446</v>
      </c>
      <c r="B10" s="31" t="s">
        <v>447</v>
      </c>
      <c r="C10" s="31" t="s">
        <v>445</v>
      </c>
      <c r="D10" s="31" t="s">
        <v>71</v>
      </c>
      <c r="E10" s="31" t="s">
        <v>217</v>
      </c>
      <c r="F10" s="31" t="s">
        <v>218</v>
      </c>
      <c r="G10" s="31" t="s">
        <v>448</v>
      </c>
      <c r="H10" s="31" t="s">
        <v>449</v>
      </c>
      <c r="I10" s="24">
        <v>1400000</v>
      </c>
      <c r="J10" s="24">
        <v>1400000</v>
      </c>
      <c r="K10" s="24">
        <v>1400000</v>
      </c>
      <c r="L10" s="24"/>
      <c r="M10" s="24"/>
      <c r="N10" s="24"/>
      <c r="O10" s="24"/>
      <c r="P10" s="24"/>
      <c r="Q10" s="24"/>
      <c r="R10" s="24"/>
      <c r="S10" s="24"/>
      <c r="T10" s="24"/>
      <c r="U10" s="24"/>
      <c r="V10" s="24"/>
      <c r="W10" s="24"/>
    </row>
    <row r="11" ht="22.5" spans="1:23">
      <c r="A11" s="25"/>
      <c r="B11" s="25"/>
      <c r="C11" s="21" t="s">
        <v>450</v>
      </c>
      <c r="D11" s="25"/>
      <c r="E11" s="25"/>
      <c r="F11" s="25"/>
      <c r="G11" s="25"/>
      <c r="H11" s="25"/>
      <c r="I11" s="24">
        <v>246288.84</v>
      </c>
      <c r="J11" s="24"/>
      <c r="K11" s="24"/>
      <c r="L11" s="24"/>
      <c r="M11" s="24"/>
      <c r="N11" s="24">
        <v>246288.84</v>
      </c>
      <c r="O11" s="24"/>
      <c r="P11" s="24"/>
      <c r="Q11" s="24"/>
      <c r="R11" s="24"/>
      <c r="S11" s="24"/>
      <c r="T11" s="24"/>
      <c r="U11" s="24"/>
      <c r="V11" s="24"/>
      <c r="W11" s="24"/>
    </row>
    <row r="12" ht="22.5" spans="1:23">
      <c r="A12" s="31" t="s">
        <v>446</v>
      </c>
      <c r="B12" s="31" t="s">
        <v>451</v>
      </c>
      <c r="C12" s="31" t="s">
        <v>450</v>
      </c>
      <c r="D12" s="31" t="s">
        <v>71</v>
      </c>
      <c r="E12" s="31" t="s">
        <v>203</v>
      </c>
      <c r="F12" s="31" t="s">
        <v>204</v>
      </c>
      <c r="G12" s="31" t="s">
        <v>365</v>
      </c>
      <c r="H12" s="31" t="s">
        <v>366</v>
      </c>
      <c r="I12" s="24">
        <v>246288.84</v>
      </c>
      <c r="J12" s="24"/>
      <c r="K12" s="24"/>
      <c r="L12" s="24"/>
      <c r="M12" s="24"/>
      <c r="N12" s="24">
        <v>246288.84</v>
      </c>
      <c r="O12" s="24"/>
      <c r="P12" s="24"/>
      <c r="Q12" s="24"/>
      <c r="R12" s="24"/>
      <c r="S12" s="24"/>
      <c r="T12" s="24"/>
      <c r="U12" s="24"/>
      <c r="V12" s="24"/>
      <c r="W12" s="24"/>
    </row>
    <row r="13" ht="22.5" spans="1:23">
      <c r="A13" s="25"/>
      <c r="B13" s="25"/>
      <c r="C13" s="21" t="s">
        <v>452</v>
      </c>
      <c r="D13" s="25"/>
      <c r="E13" s="25"/>
      <c r="F13" s="25"/>
      <c r="G13" s="25"/>
      <c r="H13" s="25"/>
      <c r="I13" s="24">
        <v>300000</v>
      </c>
      <c r="J13" s="24">
        <v>300000</v>
      </c>
      <c r="K13" s="24">
        <v>300000</v>
      </c>
      <c r="L13" s="24"/>
      <c r="M13" s="24"/>
      <c r="N13" s="24"/>
      <c r="O13" s="24"/>
      <c r="P13" s="24"/>
      <c r="Q13" s="24"/>
      <c r="R13" s="24"/>
      <c r="S13" s="24"/>
      <c r="T13" s="24"/>
      <c r="U13" s="24"/>
      <c r="V13" s="24"/>
      <c r="W13" s="24"/>
    </row>
    <row r="14" ht="22.5" spans="1:23">
      <c r="A14" s="31" t="s">
        <v>453</v>
      </c>
      <c r="B14" s="31" t="s">
        <v>454</v>
      </c>
      <c r="C14" s="31" t="s">
        <v>452</v>
      </c>
      <c r="D14" s="31" t="s">
        <v>71</v>
      </c>
      <c r="E14" s="31" t="s">
        <v>205</v>
      </c>
      <c r="F14" s="31" t="s">
        <v>206</v>
      </c>
      <c r="G14" s="31" t="s">
        <v>455</v>
      </c>
      <c r="H14" s="31" t="s">
        <v>456</v>
      </c>
      <c r="I14" s="24">
        <v>300000</v>
      </c>
      <c r="J14" s="24">
        <v>300000</v>
      </c>
      <c r="K14" s="24">
        <v>300000</v>
      </c>
      <c r="L14" s="24"/>
      <c r="M14" s="24"/>
      <c r="N14" s="24"/>
      <c r="O14" s="24"/>
      <c r="P14" s="24"/>
      <c r="Q14" s="24"/>
      <c r="R14" s="24"/>
      <c r="S14" s="24"/>
      <c r="T14" s="24"/>
      <c r="U14" s="24"/>
      <c r="V14" s="24"/>
      <c r="W14" s="24"/>
    </row>
    <row r="15" ht="18.75" customHeight="1" spans="1:23">
      <c r="A15" s="25"/>
      <c r="B15" s="25"/>
      <c r="C15" s="21" t="s">
        <v>457</v>
      </c>
      <c r="D15" s="25"/>
      <c r="E15" s="25"/>
      <c r="F15" s="25"/>
      <c r="G15" s="25"/>
      <c r="H15" s="25"/>
      <c r="I15" s="24">
        <v>7000000</v>
      </c>
      <c r="J15" s="24">
        <v>7000000</v>
      </c>
      <c r="K15" s="24">
        <v>7000000</v>
      </c>
      <c r="L15" s="24"/>
      <c r="M15" s="24"/>
      <c r="N15" s="24"/>
      <c r="O15" s="24"/>
      <c r="P15" s="24"/>
      <c r="Q15" s="24"/>
      <c r="R15" s="24"/>
      <c r="S15" s="24"/>
      <c r="T15" s="24"/>
      <c r="U15" s="24"/>
      <c r="V15" s="24"/>
      <c r="W15" s="24"/>
    </row>
    <row r="16" ht="18.75" customHeight="1" spans="1:23">
      <c r="A16" s="31" t="s">
        <v>446</v>
      </c>
      <c r="B16" s="31" t="s">
        <v>458</v>
      </c>
      <c r="C16" s="31" t="s">
        <v>457</v>
      </c>
      <c r="D16" s="31" t="s">
        <v>71</v>
      </c>
      <c r="E16" s="31" t="s">
        <v>203</v>
      </c>
      <c r="F16" s="31" t="s">
        <v>204</v>
      </c>
      <c r="G16" s="31" t="s">
        <v>455</v>
      </c>
      <c r="H16" s="31" t="s">
        <v>456</v>
      </c>
      <c r="I16" s="24">
        <v>7000000</v>
      </c>
      <c r="J16" s="24">
        <v>7000000</v>
      </c>
      <c r="K16" s="24">
        <v>7000000</v>
      </c>
      <c r="L16" s="24"/>
      <c r="M16" s="24"/>
      <c r="N16" s="24"/>
      <c r="O16" s="24"/>
      <c r="P16" s="24"/>
      <c r="Q16" s="24"/>
      <c r="R16" s="24"/>
      <c r="S16" s="24"/>
      <c r="T16" s="24"/>
      <c r="U16" s="24"/>
      <c r="V16" s="24"/>
      <c r="W16" s="24"/>
    </row>
    <row r="17" ht="18.75" customHeight="1" spans="1:23">
      <c r="A17" s="25"/>
      <c r="B17" s="25"/>
      <c r="C17" s="21" t="s">
        <v>459</v>
      </c>
      <c r="D17" s="25"/>
      <c r="E17" s="25"/>
      <c r="F17" s="25"/>
      <c r="G17" s="25"/>
      <c r="H17" s="25"/>
      <c r="I17" s="24">
        <v>6900</v>
      </c>
      <c r="J17" s="24">
        <v>6900</v>
      </c>
      <c r="K17" s="24">
        <v>6900</v>
      </c>
      <c r="L17" s="24"/>
      <c r="M17" s="24"/>
      <c r="N17" s="24"/>
      <c r="O17" s="24"/>
      <c r="P17" s="24"/>
      <c r="Q17" s="24"/>
      <c r="R17" s="24"/>
      <c r="S17" s="24"/>
      <c r="T17" s="24"/>
      <c r="U17" s="24"/>
      <c r="V17" s="24"/>
      <c r="W17" s="24"/>
    </row>
    <row r="18" ht="18.75" customHeight="1" spans="1:23">
      <c r="A18" s="31" t="s">
        <v>460</v>
      </c>
      <c r="B18" s="31" t="s">
        <v>461</v>
      </c>
      <c r="C18" s="31" t="s">
        <v>459</v>
      </c>
      <c r="D18" s="31" t="s">
        <v>71</v>
      </c>
      <c r="E18" s="31" t="s">
        <v>111</v>
      </c>
      <c r="F18" s="31" t="s">
        <v>112</v>
      </c>
      <c r="G18" s="31" t="s">
        <v>365</v>
      </c>
      <c r="H18" s="31" t="s">
        <v>366</v>
      </c>
      <c r="I18" s="24">
        <v>6900</v>
      </c>
      <c r="J18" s="24">
        <v>6900</v>
      </c>
      <c r="K18" s="24">
        <v>6900</v>
      </c>
      <c r="L18" s="24"/>
      <c r="M18" s="24"/>
      <c r="N18" s="24"/>
      <c r="O18" s="24"/>
      <c r="P18" s="24"/>
      <c r="Q18" s="24"/>
      <c r="R18" s="24"/>
      <c r="S18" s="24"/>
      <c r="T18" s="24"/>
      <c r="U18" s="24"/>
      <c r="V18" s="24"/>
      <c r="W18" s="24"/>
    </row>
    <row r="19" ht="22.5" spans="1:23">
      <c r="A19" s="31"/>
      <c r="B19" s="31"/>
      <c r="C19" s="31" t="s">
        <v>462</v>
      </c>
      <c r="D19" s="31"/>
      <c r="E19" s="31"/>
      <c r="F19" s="31"/>
      <c r="G19" s="31"/>
      <c r="H19" s="31"/>
      <c r="I19" s="24">
        <v>40000</v>
      </c>
      <c r="J19" s="24">
        <v>40000</v>
      </c>
      <c r="K19" s="24">
        <v>40000</v>
      </c>
      <c r="L19" s="24"/>
      <c r="M19" s="24"/>
      <c r="N19" s="24"/>
      <c r="O19" s="24"/>
      <c r="P19" s="24"/>
      <c r="Q19" s="24"/>
      <c r="R19" s="24"/>
      <c r="S19" s="24"/>
      <c r="T19" s="24"/>
      <c r="U19" s="24"/>
      <c r="V19" s="24"/>
      <c r="W19" s="24"/>
    </row>
    <row r="20" ht="22.5" spans="1:23">
      <c r="A20" s="25" t="s">
        <v>446</v>
      </c>
      <c r="B20" s="25" t="s">
        <v>463</v>
      </c>
      <c r="C20" s="21" t="s">
        <v>462</v>
      </c>
      <c r="D20" s="25" t="s">
        <v>71</v>
      </c>
      <c r="E20" s="25" t="s">
        <v>221</v>
      </c>
      <c r="F20" s="25" t="s">
        <v>222</v>
      </c>
      <c r="G20" s="25" t="s">
        <v>464</v>
      </c>
      <c r="H20" s="25" t="s">
        <v>465</v>
      </c>
      <c r="I20" s="24">
        <v>40000</v>
      </c>
      <c r="J20" s="24">
        <v>40000</v>
      </c>
      <c r="K20" s="24">
        <v>40000</v>
      </c>
      <c r="L20" s="24"/>
      <c r="M20" s="24"/>
      <c r="N20" s="24"/>
      <c r="O20" s="24"/>
      <c r="P20" s="24"/>
      <c r="Q20" s="24"/>
      <c r="R20" s="24"/>
      <c r="S20" s="24"/>
      <c r="T20" s="24"/>
      <c r="U20" s="24"/>
      <c r="V20" s="24"/>
      <c r="W20" s="24"/>
    </row>
    <row r="21" ht="22.5" spans="1:23">
      <c r="A21" s="31"/>
      <c r="B21" s="31"/>
      <c r="C21" s="31" t="s">
        <v>466</v>
      </c>
      <c r="D21" s="31"/>
      <c r="E21" s="31"/>
      <c r="F21" s="31"/>
      <c r="G21" s="31"/>
      <c r="H21" s="31"/>
      <c r="I21" s="24">
        <v>40000</v>
      </c>
      <c r="J21" s="24">
        <v>40000</v>
      </c>
      <c r="K21" s="24">
        <v>40000</v>
      </c>
      <c r="L21" s="24"/>
      <c r="M21" s="24"/>
      <c r="N21" s="24"/>
      <c r="O21" s="24"/>
      <c r="P21" s="24"/>
      <c r="Q21" s="24"/>
      <c r="R21" s="24"/>
      <c r="S21" s="24"/>
      <c r="T21" s="24"/>
      <c r="U21" s="24"/>
      <c r="V21" s="24"/>
      <c r="W21" s="24"/>
    </row>
    <row r="22" ht="22.5" spans="1:23">
      <c r="A22" s="25" t="s">
        <v>446</v>
      </c>
      <c r="B22" s="25" t="s">
        <v>467</v>
      </c>
      <c r="C22" s="21" t="s">
        <v>466</v>
      </c>
      <c r="D22" s="25" t="s">
        <v>71</v>
      </c>
      <c r="E22" s="25" t="s">
        <v>221</v>
      </c>
      <c r="F22" s="25" t="s">
        <v>222</v>
      </c>
      <c r="G22" s="25" t="s">
        <v>464</v>
      </c>
      <c r="H22" s="25" t="s">
        <v>465</v>
      </c>
      <c r="I22" s="24">
        <v>40000</v>
      </c>
      <c r="J22" s="24">
        <v>40000</v>
      </c>
      <c r="K22" s="24">
        <v>40000</v>
      </c>
      <c r="L22" s="24"/>
      <c r="M22" s="24"/>
      <c r="N22" s="24"/>
      <c r="O22" s="24"/>
      <c r="P22" s="24"/>
      <c r="Q22" s="24"/>
      <c r="R22" s="24"/>
      <c r="S22" s="24"/>
      <c r="T22" s="24"/>
      <c r="U22" s="24"/>
      <c r="V22" s="24"/>
      <c r="W22" s="24"/>
    </row>
    <row r="23" ht="22.5" spans="1:23">
      <c r="A23" s="31"/>
      <c r="B23" s="31"/>
      <c r="C23" s="31" t="s">
        <v>468</v>
      </c>
      <c r="D23" s="31"/>
      <c r="E23" s="31"/>
      <c r="F23" s="31"/>
      <c r="G23" s="31"/>
      <c r="H23" s="31"/>
      <c r="I23" s="24">
        <v>40000</v>
      </c>
      <c r="J23" s="24">
        <v>40000</v>
      </c>
      <c r="K23" s="24">
        <v>40000</v>
      </c>
      <c r="L23" s="24"/>
      <c r="M23" s="24"/>
      <c r="N23" s="24"/>
      <c r="O23" s="24"/>
      <c r="P23" s="24"/>
      <c r="Q23" s="24"/>
      <c r="R23" s="24"/>
      <c r="S23" s="24"/>
      <c r="T23" s="24"/>
      <c r="U23" s="24"/>
      <c r="V23" s="24"/>
      <c r="W23" s="24"/>
    </row>
    <row r="24" ht="22.5" spans="1:23">
      <c r="A24" s="25" t="s">
        <v>446</v>
      </c>
      <c r="B24" s="25" t="s">
        <v>469</v>
      </c>
      <c r="C24" s="21" t="s">
        <v>468</v>
      </c>
      <c r="D24" s="25" t="s">
        <v>71</v>
      </c>
      <c r="E24" s="25" t="s">
        <v>167</v>
      </c>
      <c r="F24" s="25" t="s">
        <v>168</v>
      </c>
      <c r="G24" s="25" t="s">
        <v>464</v>
      </c>
      <c r="H24" s="25" t="s">
        <v>465</v>
      </c>
      <c r="I24" s="24">
        <v>40000</v>
      </c>
      <c r="J24" s="24">
        <v>40000</v>
      </c>
      <c r="K24" s="24">
        <v>40000</v>
      </c>
      <c r="L24" s="24"/>
      <c r="M24" s="24"/>
      <c r="N24" s="24"/>
      <c r="O24" s="24"/>
      <c r="P24" s="24"/>
      <c r="Q24" s="24"/>
      <c r="R24" s="24"/>
      <c r="S24" s="24"/>
      <c r="T24" s="24"/>
      <c r="U24" s="24"/>
      <c r="V24" s="24"/>
      <c r="W24" s="24"/>
    </row>
    <row r="25" ht="18.75" customHeight="1" spans="1:23">
      <c r="A25" s="31"/>
      <c r="B25" s="31"/>
      <c r="C25" s="31" t="s">
        <v>470</v>
      </c>
      <c r="D25" s="31"/>
      <c r="E25" s="31"/>
      <c r="F25" s="31"/>
      <c r="G25" s="31"/>
      <c r="H25" s="31"/>
      <c r="I25" s="24">
        <v>20000</v>
      </c>
      <c r="J25" s="24"/>
      <c r="K25" s="24"/>
      <c r="L25" s="24"/>
      <c r="M25" s="24"/>
      <c r="N25" s="24">
        <v>20000</v>
      </c>
      <c r="O25" s="24"/>
      <c r="P25" s="24"/>
      <c r="Q25" s="24"/>
      <c r="R25" s="24"/>
      <c r="S25" s="24"/>
      <c r="T25" s="24"/>
      <c r="U25" s="24"/>
      <c r="V25" s="24"/>
      <c r="W25" s="24"/>
    </row>
    <row r="26" ht="22.5" spans="1:23">
      <c r="A26" s="31" t="s">
        <v>453</v>
      </c>
      <c r="B26" s="31" t="s">
        <v>471</v>
      </c>
      <c r="C26" s="31" t="s">
        <v>470</v>
      </c>
      <c r="D26" s="31" t="s">
        <v>71</v>
      </c>
      <c r="E26" s="31" t="s">
        <v>225</v>
      </c>
      <c r="F26" s="31" t="s">
        <v>226</v>
      </c>
      <c r="G26" s="31" t="s">
        <v>365</v>
      </c>
      <c r="H26" s="31" t="s">
        <v>366</v>
      </c>
      <c r="I26" s="24">
        <v>15000</v>
      </c>
      <c r="J26" s="24"/>
      <c r="K26" s="24"/>
      <c r="L26" s="24"/>
      <c r="M26" s="24"/>
      <c r="N26" s="24">
        <v>15000</v>
      </c>
      <c r="O26" s="24"/>
      <c r="P26" s="24"/>
      <c r="Q26" s="24"/>
      <c r="R26" s="24"/>
      <c r="S26" s="24"/>
      <c r="T26" s="24"/>
      <c r="U26" s="24"/>
      <c r="V26" s="24"/>
      <c r="W26" s="24"/>
    </row>
    <row r="27" ht="22.5" spans="1:23">
      <c r="A27" s="31" t="s">
        <v>453</v>
      </c>
      <c r="B27" s="31" t="s">
        <v>472</v>
      </c>
      <c r="C27" s="31" t="s">
        <v>470</v>
      </c>
      <c r="D27" s="31" t="s">
        <v>71</v>
      </c>
      <c r="E27" s="31" t="s">
        <v>225</v>
      </c>
      <c r="F27" s="31" t="s">
        <v>226</v>
      </c>
      <c r="G27" s="31" t="s">
        <v>365</v>
      </c>
      <c r="H27" s="31" t="s">
        <v>366</v>
      </c>
      <c r="I27" s="24">
        <v>5000</v>
      </c>
      <c r="J27" s="24"/>
      <c r="K27" s="24"/>
      <c r="L27" s="24"/>
      <c r="M27" s="24"/>
      <c r="N27" s="24">
        <v>5000</v>
      </c>
      <c r="O27" s="24"/>
      <c r="P27" s="24"/>
      <c r="Q27" s="24"/>
      <c r="R27" s="24"/>
      <c r="S27" s="24"/>
      <c r="T27" s="24"/>
      <c r="U27" s="24"/>
      <c r="V27" s="24"/>
      <c r="W27" s="24"/>
    </row>
    <row r="28" ht="12" spans="1:23">
      <c r="A28" s="25"/>
      <c r="B28" s="25"/>
      <c r="C28" s="21" t="s">
        <v>473</v>
      </c>
      <c r="D28" s="25"/>
      <c r="E28" s="25"/>
      <c r="F28" s="25"/>
      <c r="G28" s="25"/>
      <c r="H28" s="25"/>
      <c r="I28" s="24">
        <v>10000</v>
      </c>
      <c r="J28" s="24">
        <v>10000</v>
      </c>
      <c r="K28" s="24">
        <v>10000</v>
      </c>
      <c r="L28" s="24"/>
      <c r="M28" s="24"/>
      <c r="N28" s="24"/>
      <c r="O28" s="24"/>
      <c r="P28" s="24"/>
      <c r="Q28" s="24"/>
      <c r="R28" s="24"/>
      <c r="S28" s="24"/>
      <c r="T28" s="24"/>
      <c r="U28" s="24"/>
      <c r="V28" s="24"/>
      <c r="W28" s="24"/>
    </row>
    <row r="29" ht="22.5" spans="1:23">
      <c r="A29" s="31" t="s">
        <v>446</v>
      </c>
      <c r="B29" s="31" t="s">
        <v>474</v>
      </c>
      <c r="C29" s="31" t="s">
        <v>473</v>
      </c>
      <c r="D29" s="31" t="s">
        <v>71</v>
      </c>
      <c r="E29" s="31" t="s">
        <v>115</v>
      </c>
      <c r="F29" s="31" t="s">
        <v>114</v>
      </c>
      <c r="G29" s="31" t="s">
        <v>365</v>
      </c>
      <c r="H29" s="31" t="s">
        <v>366</v>
      </c>
      <c r="I29" s="24">
        <v>10000</v>
      </c>
      <c r="J29" s="24">
        <v>10000</v>
      </c>
      <c r="K29" s="24">
        <v>10000</v>
      </c>
      <c r="L29" s="24"/>
      <c r="M29" s="24"/>
      <c r="N29" s="24"/>
      <c r="O29" s="24"/>
      <c r="P29" s="24"/>
      <c r="Q29" s="24"/>
      <c r="R29" s="24"/>
      <c r="S29" s="24"/>
      <c r="T29" s="24"/>
      <c r="U29" s="24"/>
      <c r="V29" s="24"/>
      <c r="W29" s="24"/>
    </row>
    <row r="30" ht="18.75" customHeight="1" spans="1:23">
      <c r="A30" s="25"/>
      <c r="B30" s="25"/>
      <c r="C30" s="21" t="s">
        <v>475</v>
      </c>
      <c r="D30" s="25"/>
      <c r="E30" s="25"/>
      <c r="F30" s="25"/>
      <c r="G30" s="25"/>
      <c r="H30" s="25"/>
      <c r="I30" s="24">
        <v>20000</v>
      </c>
      <c r="J30" s="24"/>
      <c r="K30" s="24"/>
      <c r="L30" s="24"/>
      <c r="M30" s="24"/>
      <c r="N30" s="24">
        <v>20000</v>
      </c>
      <c r="O30" s="24"/>
      <c r="P30" s="24"/>
      <c r="Q30" s="24"/>
      <c r="R30" s="24"/>
      <c r="S30" s="24"/>
      <c r="T30" s="24"/>
      <c r="U30" s="24"/>
      <c r="V30" s="24"/>
      <c r="W30" s="24"/>
    </row>
    <row r="31" ht="18.75" customHeight="1" spans="1:23">
      <c r="A31" s="31" t="s">
        <v>453</v>
      </c>
      <c r="B31" s="31" t="s">
        <v>476</v>
      </c>
      <c r="C31" s="31" t="s">
        <v>475</v>
      </c>
      <c r="D31" s="31" t="s">
        <v>71</v>
      </c>
      <c r="E31" s="31" t="s">
        <v>243</v>
      </c>
      <c r="F31" s="31" t="s">
        <v>244</v>
      </c>
      <c r="G31" s="31" t="s">
        <v>388</v>
      </c>
      <c r="H31" s="31" t="s">
        <v>389</v>
      </c>
      <c r="I31" s="24">
        <v>20000</v>
      </c>
      <c r="J31" s="24"/>
      <c r="K31" s="24"/>
      <c r="L31" s="24"/>
      <c r="M31" s="24"/>
      <c r="N31" s="24">
        <v>20000</v>
      </c>
      <c r="O31" s="24"/>
      <c r="P31" s="24"/>
      <c r="Q31" s="24"/>
      <c r="R31" s="24"/>
      <c r="S31" s="24"/>
      <c r="T31" s="24"/>
      <c r="U31" s="24"/>
      <c r="V31" s="24"/>
      <c r="W31" s="24"/>
    </row>
    <row r="32" ht="22.5" spans="1:23">
      <c r="A32" s="25"/>
      <c r="B32" s="25"/>
      <c r="C32" s="21" t="s">
        <v>477</v>
      </c>
      <c r="D32" s="25"/>
      <c r="E32" s="25"/>
      <c r="F32" s="25"/>
      <c r="G32" s="25"/>
      <c r="H32" s="25"/>
      <c r="I32" s="24">
        <v>48500</v>
      </c>
      <c r="J32" s="24"/>
      <c r="K32" s="24"/>
      <c r="L32" s="24"/>
      <c r="M32" s="24"/>
      <c r="N32" s="24">
        <v>48500</v>
      </c>
      <c r="O32" s="24"/>
      <c r="P32" s="24"/>
      <c r="Q32" s="24"/>
      <c r="R32" s="24"/>
      <c r="S32" s="24"/>
      <c r="T32" s="24"/>
      <c r="U32" s="24"/>
      <c r="V32" s="24"/>
      <c r="W32" s="24"/>
    </row>
    <row r="33" ht="22.5" spans="1:23">
      <c r="A33" s="31" t="s">
        <v>446</v>
      </c>
      <c r="B33" s="31" t="s">
        <v>478</v>
      </c>
      <c r="C33" s="31" t="s">
        <v>477</v>
      </c>
      <c r="D33" s="31" t="s">
        <v>71</v>
      </c>
      <c r="E33" s="31" t="s">
        <v>133</v>
      </c>
      <c r="F33" s="31" t="s">
        <v>134</v>
      </c>
      <c r="G33" s="31" t="s">
        <v>365</v>
      </c>
      <c r="H33" s="31" t="s">
        <v>366</v>
      </c>
      <c r="I33" s="24">
        <v>48500</v>
      </c>
      <c r="J33" s="24"/>
      <c r="K33" s="24"/>
      <c r="L33" s="24"/>
      <c r="M33" s="24"/>
      <c r="N33" s="24">
        <v>48500</v>
      </c>
      <c r="O33" s="24"/>
      <c r="P33" s="24"/>
      <c r="Q33" s="24"/>
      <c r="R33" s="24"/>
      <c r="S33" s="24"/>
      <c r="T33" s="24"/>
      <c r="U33" s="24"/>
      <c r="V33" s="24"/>
      <c r="W33" s="24"/>
    </row>
    <row r="34" ht="18.75" customHeight="1" spans="1:23">
      <c r="A34" s="25"/>
      <c r="B34" s="25"/>
      <c r="C34" s="21" t="s">
        <v>479</v>
      </c>
      <c r="D34" s="25"/>
      <c r="E34" s="25"/>
      <c r="F34" s="25"/>
      <c r="G34" s="25"/>
      <c r="H34" s="25"/>
      <c r="I34" s="24">
        <v>150000</v>
      </c>
      <c r="J34" s="24">
        <v>150000</v>
      </c>
      <c r="K34" s="24">
        <v>150000</v>
      </c>
      <c r="L34" s="24"/>
      <c r="M34" s="24"/>
      <c r="N34" s="24"/>
      <c r="O34" s="24"/>
      <c r="P34" s="24"/>
      <c r="Q34" s="24"/>
      <c r="R34" s="24"/>
      <c r="S34" s="24"/>
      <c r="T34" s="24"/>
      <c r="U34" s="24"/>
      <c r="V34" s="24"/>
      <c r="W34" s="24"/>
    </row>
    <row r="35" ht="18.75" customHeight="1" spans="1:23">
      <c r="A35" s="31" t="s">
        <v>446</v>
      </c>
      <c r="B35" s="31" t="s">
        <v>480</v>
      </c>
      <c r="C35" s="31" t="s">
        <v>479</v>
      </c>
      <c r="D35" s="31" t="s">
        <v>71</v>
      </c>
      <c r="E35" s="31" t="s">
        <v>197</v>
      </c>
      <c r="F35" s="31" t="s">
        <v>196</v>
      </c>
      <c r="G35" s="31" t="s">
        <v>481</v>
      </c>
      <c r="H35" s="31" t="s">
        <v>482</v>
      </c>
      <c r="I35" s="24">
        <v>150000</v>
      </c>
      <c r="J35" s="24">
        <v>150000</v>
      </c>
      <c r="K35" s="24">
        <v>150000</v>
      </c>
      <c r="L35" s="24"/>
      <c r="M35" s="24"/>
      <c r="N35" s="24"/>
      <c r="O35" s="24"/>
      <c r="P35" s="24"/>
      <c r="Q35" s="24"/>
      <c r="R35" s="24"/>
      <c r="S35" s="24"/>
      <c r="T35" s="24"/>
      <c r="U35" s="24"/>
      <c r="V35" s="24"/>
      <c r="W35" s="24"/>
    </row>
    <row r="36" ht="18.75" customHeight="1" spans="1:23">
      <c r="A36" s="25"/>
      <c r="B36" s="25"/>
      <c r="C36" s="21" t="s">
        <v>483</v>
      </c>
      <c r="D36" s="25"/>
      <c r="E36" s="25"/>
      <c r="F36" s="25"/>
      <c r="G36" s="25"/>
      <c r="H36" s="25"/>
      <c r="I36" s="24">
        <v>9145</v>
      </c>
      <c r="J36" s="24"/>
      <c r="K36" s="24"/>
      <c r="L36" s="24"/>
      <c r="M36" s="24">
        <v>9145</v>
      </c>
      <c r="N36" s="24"/>
      <c r="O36" s="24"/>
      <c r="P36" s="24"/>
      <c r="Q36" s="24"/>
      <c r="R36" s="24"/>
      <c r="S36" s="24"/>
      <c r="T36" s="24"/>
      <c r="U36" s="24"/>
      <c r="V36" s="24"/>
      <c r="W36" s="24"/>
    </row>
    <row r="37" ht="22.5" spans="1:23">
      <c r="A37" s="31" t="s">
        <v>453</v>
      </c>
      <c r="B37" s="31" t="s">
        <v>484</v>
      </c>
      <c r="C37" s="31" t="s">
        <v>483</v>
      </c>
      <c r="D37" s="31" t="s">
        <v>71</v>
      </c>
      <c r="E37" s="31" t="s">
        <v>237</v>
      </c>
      <c r="F37" s="31" t="s">
        <v>238</v>
      </c>
      <c r="G37" s="31" t="s">
        <v>485</v>
      </c>
      <c r="H37" s="31" t="s">
        <v>486</v>
      </c>
      <c r="I37" s="24">
        <v>9145</v>
      </c>
      <c r="J37" s="24"/>
      <c r="K37" s="24"/>
      <c r="L37" s="24"/>
      <c r="M37" s="24">
        <v>9145</v>
      </c>
      <c r="N37" s="24"/>
      <c r="O37" s="24"/>
      <c r="P37" s="24"/>
      <c r="Q37" s="24"/>
      <c r="R37" s="24"/>
      <c r="S37" s="24"/>
      <c r="T37" s="24"/>
      <c r="U37" s="24"/>
      <c r="V37" s="24"/>
      <c r="W37" s="24"/>
    </row>
    <row r="38" ht="18.75" customHeight="1" spans="1:23">
      <c r="A38" s="25"/>
      <c r="B38" s="25"/>
      <c r="C38" s="21" t="s">
        <v>487</v>
      </c>
      <c r="D38" s="25"/>
      <c r="E38" s="25"/>
      <c r="F38" s="25"/>
      <c r="G38" s="25"/>
      <c r="H38" s="25"/>
      <c r="I38" s="24">
        <v>50400</v>
      </c>
      <c r="J38" s="24"/>
      <c r="K38" s="24"/>
      <c r="L38" s="24"/>
      <c r="M38" s="24"/>
      <c r="N38" s="24">
        <v>50400</v>
      </c>
      <c r="O38" s="24"/>
      <c r="P38" s="24"/>
      <c r="Q38" s="24"/>
      <c r="R38" s="24"/>
      <c r="S38" s="24"/>
      <c r="T38" s="24"/>
      <c r="U38" s="24"/>
      <c r="V38" s="24"/>
      <c r="W38" s="24"/>
    </row>
    <row r="39" ht="18.75" customHeight="1" spans="1:23">
      <c r="A39" s="31" t="s">
        <v>453</v>
      </c>
      <c r="B39" s="31" t="s">
        <v>488</v>
      </c>
      <c r="C39" s="31" t="s">
        <v>487</v>
      </c>
      <c r="D39" s="31" t="s">
        <v>71</v>
      </c>
      <c r="E39" s="31" t="s">
        <v>176</v>
      </c>
      <c r="F39" s="31" t="s">
        <v>177</v>
      </c>
      <c r="G39" s="31" t="s">
        <v>455</v>
      </c>
      <c r="H39" s="31" t="s">
        <v>456</v>
      </c>
      <c r="I39" s="24">
        <v>50400</v>
      </c>
      <c r="J39" s="24"/>
      <c r="K39" s="24"/>
      <c r="L39" s="24"/>
      <c r="M39" s="24"/>
      <c r="N39" s="24">
        <v>50400</v>
      </c>
      <c r="O39" s="24"/>
      <c r="P39" s="24"/>
      <c r="Q39" s="24"/>
      <c r="R39" s="24"/>
      <c r="S39" s="24"/>
      <c r="T39" s="24"/>
      <c r="U39" s="24"/>
      <c r="V39" s="24"/>
      <c r="W39" s="24"/>
    </row>
    <row r="40" ht="18.75" customHeight="1" spans="1:23">
      <c r="A40" s="25"/>
      <c r="B40" s="25"/>
      <c r="C40" s="21" t="s">
        <v>489</v>
      </c>
      <c r="D40" s="25"/>
      <c r="E40" s="25"/>
      <c r="F40" s="25"/>
      <c r="G40" s="25"/>
      <c r="H40" s="25"/>
      <c r="I40" s="24">
        <v>15000</v>
      </c>
      <c r="J40" s="24"/>
      <c r="K40" s="24"/>
      <c r="L40" s="24"/>
      <c r="M40" s="24"/>
      <c r="N40" s="24">
        <v>15000</v>
      </c>
      <c r="O40" s="24"/>
      <c r="P40" s="24"/>
      <c r="Q40" s="24"/>
      <c r="R40" s="24"/>
      <c r="S40" s="24"/>
      <c r="T40" s="24"/>
      <c r="U40" s="24"/>
      <c r="V40" s="24"/>
      <c r="W40" s="24"/>
    </row>
    <row r="41" ht="18.75" customHeight="1" spans="1:23">
      <c r="A41" s="31" t="s">
        <v>446</v>
      </c>
      <c r="B41" s="31" t="s">
        <v>490</v>
      </c>
      <c r="C41" s="31" t="s">
        <v>489</v>
      </c>
      <c r="D41" s="31" t="s">
        <v>71</v>
      </c>
      <c r="E41" s="31" t="s">
        <v>126</v>
      </c>
      <c r="F41" s="31" t="s">
        <v>127</v>
      </c>
      <c r="G41" s="31" t="s">
        <v>365</v>
      </c>
      <c r="H41" s="31" t="s">
        <v>366</v>
      </c>
      <c r="I41" s="24">
        <v>15000</v>
      </c>
      <c r="J41" s="24"/>
      <c r="K41" s="24"/>
      <c r="L41" s="24"/>
      <c r="M41" s="24"/>
      <c r="N41" s="24">
        <v>15000</v>
      </c>
      <c r="O41" s="24"/>
      <c r="P41" s="24"/>
      <c r="Q41" s="24"/>
      <c r="R41" s="24"/>
      <c r="S41" s="24"/>
      <c r="T41" s="24"/>
      <c r="U41" s="24"/>
      <c r="V41" s="24"/>
      <c r="W41" s="24"/>
    </row>
    <row r="42" ht="18.75" customHeight="1" spans="1:23">
      <c r="A42" s="25"/>
      <c r="B42" s="25"/>
      <c r="C42" s="21" t="s">
        <v>491</v>
      </c>
      <c r="D42" s="25"/>
      <c r="E42" s="25"/>
      <c r="F42" s="25"/>
      <c r="G42" s="25"/>
      <c r="H42" s="25"/>
      <c r="I42" s="24">
        <v>5000</v>
      </c>
      <c r="J42" s="24">
        <v>5000</v>
      </c>
      <c r="K42" s="24">
        <v>5000</v>
      </c>
      <c r="L42" s="24"/>
      <c r="M42" s="24"/>
      <c r="N42" s="24"/>
      <c r="O42" s="24"/>
      <c r="P42" s="24"/>
      <c r="Q42" s="24"/>
      <c r="R42" s="24"/>
      <c r="S42" s="24"/>
      <c r="T42" s="24"/>
      <c r="U42" s="24"/>
      <c r="V42" s="24"/>
      <c r="W42" s="24"/>
    </row>
    <row r="43" ht="18.75" customHeight="1" spans="1:23">
      <c r="A43" s="31" t="s">
        <v>446</v>
      </c>
      <c r="B43" s="31" t="s">
        <v>492</v>
      </c>
      <c r="C43" s="31" t="s">
        <v>491</v>
      </c>
      <c r="D43" s="31" t="s">
        <v>71</v>
      </c>
      <c r="E43" s="31" t="s">
        <v>120</v>
      </c>
      <c r="F43" s="31" t="s">
        <v>121</v>
      </c>
      <c r="G43" s="31" t="s">
        <v>365</v>
      </c>
      <c r="H43" s="31" t="s">
        <v>366</v>
      </c>
      <c r="I43" s="24">
        <v>5000</v>
      </c>
      <c r="J43" s="24">
        <v>5000</v>
      </c>
      <c r="K43" s="24">
        <v>5000</v>
      </c>
      <c r="L43" s="24"/>
      <c r="M43" s="24"/>
      <c r="N43" s="24"/>
      <c r="O43" s="24"/>
      <c r="P43" s="24"/>
      <c r="Q43" s="24"/>
      <c r="R43" s="24"/>
      <c r="S43" s="24"/>
      <c r="T43" s="24"/>
      <c r="U43" s="24"/>
      <c r="V43" s="24"/>
      <c r="W43" s="24"/>
    </row>
    <row r="44" ht="18.75" customHeight="1" spans="1:23">
      <c r="A44" s="25"/>
      <c r="B44" s="25"/>
      <c r="C44" s="21" t="s">
        <v>493</v>
      </c>
      <c r="D44" s="25"/>
      <c r="E44" s="25"/>
      <c r="F44" s="25"/>
      <c r="G44" s="25"/>
      <c r="H44" s="25"/>
      <c r="I44" s="24">
        <v>15000</v>
      </c>
      <c r="J44" s="24"/>
      <c r="K44" s="24"/>
      <c r="L44" s="24"/>
      <c r="M44" s="24"/>
      <c r="N44" s="24">
        <v>15000</v>
      </c>
      <c r="O44" s="24"/>
      <c r="P44" s="24"/>
      <c r="Q44" s="24"/>
      <c r="R44" s="24"/>
      <c r="S44" s="24"/>
      <c r="T44" s="24"/>
      <c r="U44" s="24"/>
      <c r="V44" s="24"/>
      <c r="W44" s="24"/>
    </row>
    <row r="45" ht="18.75" customHeight="1" spans="1:23">
      <c r="A45" s="31" t="s">
        <v>446</v>
      </c>
      <c r="B45" s="31" t="s">
        <v>494</v>
      </c>
      <c r="C45" s="31" t="s">
        <v>493</v>
      </c>
      <c r="D45" s="31" t="s">
        <v>71</v>
      </c>
      <c r="E45" s="31" t="s">
        <v>157</v>
      </c>
      <c r="F45" s="31" t="s">
        <v>158</v>
      </c>
      <c r="G45" s="31" t="s">
        <v>409</v>
      </c>
      <c r="H45" s="31" t="s">
        <v>410</v>
      </c>
      <c r="I45" s="24">
        <v>15000</v>
      </c>
      <c r="J45" s="24"/>
      <c r="K45" s="24"/>
      <c r="L45" s="24"/>
      <c r="M45" s="24"/>
      <c r="N45" s="24">
        <v>15000</v>
      </c>
      <c r="O45" s="24"/>
      <c r="P45" s="24"/>
      <c r="Q45" s="24"/>
      <c r="R45" s="24"/>
      <c r="S45" s="24"/>
      <c r="T45" s="24"/>
      <c r="U45" s="24"/>
      <c r="V45" s="24"/>
      <c r="W45" s="24"/>
    </row>
    <row r="46" ht="18.75" customHeight="1" spans="1:23">
      <c r="A46" s="25"/>
      <c r="B46" s="25"/>
      <c r="C46" s="21" t="s">
        <v>495</v>
      </c>
      <c r="D46" s="25"/>
      <c r="E46" s="25"/>
      <c r="F46" s="25"/>
      <c r="G46" s="25"/>
      <c r="H46" s="25"/>
      <c r="I46" s="24">
        <v>175040</v>
      </c>
      <c r="J46" s="24">
        <v>175040</v>
      </c>
      <c r="K46" s="24">
        <v>175040</v>
      </c>
      <c r="L46" s="24"/>
      <c r="M46" s="24"/>
      <c r="N46" s="24"/>
      <c r="O46" s="24"/>
      <c r="P46" s="24"/>
      <c r="Q46" s="24"/>
      <c r="R46" s="24"/>
      <c r="S46" s="24"/>
      <c r="T46" s="24"/>
      <c r="U46" s="24"/>
      <c r="V46" s="24"/>
      <c r="W46" s="24"/>
    </row>
    <row r="47" ht="18.75" customHeight="1" spans="1:23">
      <c r="A47" s="31" t="s">
        <v>453</v>
      </c>
      <c r="B47" s="31" t="s">
        <v>496</v>
      </c>
      <c r="C47" s="31" t="s">
        <v>495</v>
      </c>
      <c r="D47" s="31" t="s">
        <v>71</v>
      </c>
      <c r="E47" s="31" t="s">
        <v>111</v>
      </c>
      <c r="F47" s="31" t="s">
        <v>112</v>
      </c>
      <c r="G47" s="31" t="s">
        <v>388</v>
      </c>
      <c r="H47" s="31" t="s">
        <v>389</v>
      </c>
      <c r="I47" s="24">
        <v>175040</v>
      </c>
      <c r="J47" s="24">
        <v>175040</v>
      </c>
      <c r="K47" s="24">
        <v>175040</v>
      </c>
      <c r="L47" s="24"/>
      <c r="M47" s="24"/>
      <c r="N47" s="24"/>
      <c r="O47" s="24"/>
      <c r="P47" s="24"/>
      <c r="Q47" s="24"/>
      <c r="R47" s="24"/>
      <c r="S47" s="24"/>
      <c r="T47" s="24"/>
      <c r="U47" s="24"/>
      <c r="V47" s="24"/>
      <c r="W47" s="24"/>
    </row>
    <row r="48" ht="18.75" customHeight="1" spans="1:23">
      <c r="A48" s="31"/>
      <c r="B48" s="31"/>
      <c r="C48" s="31" t="s">
        <v>497</v>
      </c>
      <c r="D48" s="31"/>
      <c r="E48" s="31"/>
      <c r="F48" s="31"/>
      <c r="G48" s="31"/>
      <c r="H48" s="31"/>
      <c r="I48" s="24">
        <v>464000</v>
      </c>
      <c r="J48" s="24">
        <v>464000</v>
      </c>
      <c r="K48" s="24">
        <v>464000</v>
      </c>
      <c r="L48" s="24"/>
      <c r="M48" s="24"/>
      <c r="N48" s="24"/>
      <c r="O48" s="24"/>
      <c r="P48" s="24"/>
      <c r="Q48" s="24"/>
      <c r="R48" s="24"/>
      <c r="S48" s="24"/>
      <c r="T48" s="24"/>
      <c r="U48" s="24"/>
      <c r="V48" s="24"/>
      <c r="W48" s="24"/>
    </row>
    <row r="49" ht="18.75" customHeight="1" spans="1:23">
      <c r="A49" s="25" t="s">
        <v>453</v>
      </c>
      <c r="B49" s="25" t="s">
        <v>498</v>
      </c>
      <c r="C49" s="21" t="s">
        <v>497</v>
      </c>
      <c r="D49" s="25" t="s">
        <v>71</v>
      </c>
      <c r="E49" s="25" t="s">
        <v>165</v>
      </c>
      <c r="F49" s="25" t="s">
        <v>166</v>
      </c>
      <c r="G49" s="25" t="s">
        <v>499</v>
      </c>
      <c r="H49" s="25" t="s">
        <v>465</v>
      </c>
      <c r="I49" s="24">
        <v>464000</v>
      </c>
      <c r="J49" s="24">
        <v>464000</v>
      </c>
      <c r="K49" s="24">
        <v>464000</v>
      </c>
      <c r="L49" s="24"/>
      <c r="M49" s="24"/>
      <c r="N49" s="24"/>
      <c r="O49" s="24"/>
      <c r="P49" s="24"/>
      <c r="Q49" s="24"/>
      <c r="R49" s="24"/>
      <c r="S49" s="24"/>
      <c r="T49" s="24"/>
      <c r="U49" s="24"/>
      <c r="V49" s="24"/>
      <c r="W49" s="24"/>
    </row>
    <row r="50" ht="18.75" customHeight="1" spans="1:23">
      <c r="A50" s="31"/>
      <c r="B50" s="31"/>
      <c r="C50" s="31" t="s">
        <v>500</v>
      </c>
      <c r="D50" s="31"/>
      <c r="E50" s="31"/>
      <c r="F50" s="31"/>
      <c r="G50" s="31"/>
      <c r="H50" s="31"/>
      <c r="I50" s="24">
        <v>30000</v>
      </c>
      <c r="J50" s="24">
        <v>30000</v>
      </c>
      <c r="K50" s="24">
        <v>30000</v>
      </c>
      <c r="L50" s="24"/>
      <c r="M50" s="24"/>
      <c r="N50" s="24"/>
      <c r="O50" s="24"/>
      <c r="P50" s="24"/>
      <c r="Q50" s="24"/>
      <c r="R50" s="24"/>
      <c r="S50" s="24"/>
      <c r="T50" s="24"/>
      <c r="U50" s="24"/>
      <c r="V50" s="24"/>
      <c r="W50" s="24"/>
    </row>
    <row r="51" ht="18.75" customHeight="1" spans="1:23">
      <c r="A51" s="25" t="s">
        <v>460</v>
      </c>
      <c r="B51" s="25" t="s">
        <v>501</v>
      </c>
      <c r="C51" s="21" t="s">
        <v>500</v>
      </c>
      <c r="D51" s="25" t="s">
        <v>71</v>
      </c>
      <c r="E51" s="25" t="s">
        <v>92</v>
      </c>
      <c r="F51" s="25" t="s">
        <v>93</v>
      </c>
      <c r="G51" s="25" t="s">
        <v>365</v>
      </c>
      <c r="H51" s="25" t="s">
        <v>366</v>
      </c>
      <c r="I51" s="24">
        <v>30000</v>
      </c>
      <c r="J51" s="24">
        <v>30000</v>
      </c>
      <c r="K51" s="24">
        <v>30000</v>
      </c>
      <c r="L51" s="24"/>
      <c r="M51" s="24"/>
      <c r="N51" s="24"/>
      <c r="O51" s="24"/>
      <c r="P51" s="24"/>
      <c r="Q51" s="24"/>
      <c r="R51" s="24"/>
      <c r="S51" s="24"/>
      <c r="T51" s="24"/>
      <c r="U51" s="24"/>
      <c r="V51" s="24"/>
      <c r="W51" s="24"/>
    </row>
    <row r="52" ht="18.75" customHeight="1" spans="1:23">
      <c r="A52" s="31"/>
      <c r="B52" s="31"/>
      <c r="C52" s="31" t="s">
        <v>502</v>
      </c>
      <c r="D52" s="31"/>
      <c r="E52" s="31"/>
      <c r="F52" s="31"/>
      <c r="G52" s="31"/>
      <c r="H52" s="31"/>
      <c r="I52" s="24">
        <v>60000</v>
      </c>
      <c r="J52" s="24"/>
      <c r="K52" s="24"/>
      <c r="L52" s="24"/>
      <c r="M52" s="24"/>
      <c r="N52" s="24">
        <v>60000</v>
      </c>
      <c r="O52" s="24"/>
      <c r="P52" s="24"/>
      <c r="Q52" s="24"/>
      <c r="R52" s="24"/>
      <c r="S52" s="24"/>
      <c r="T52" s="24"/>
      <c r="U52" s="24"/>
      <c r="V52" s="24"/>
      <c r="W52" s="24"/>
    </row>
    <row r="53" ht="18.75" customHeight="1" spans="1:23">
      <c r="A53" s="31" t="s">
        <v>460</v>
      </c>
      <c r="B53" s="31" t="s">
        <v>503</v>
      </c>
      <c r="C53" s="31" t="s">
        <v>502</v>
      </c>
      <c r="D53" s="31" t="s">
        <v>71</v>
      </c>
      <c r="E53" s="31" t="s">
        <v>115</v>
      </c>
      <c r="F53" s="31" t="s">
        <v>114</v>
      </c>
      <c r="G53" s="31" t="s">
        <v>455</v>
      </c>
      <c r="H53" s="31" t="s">
        <v>456</v>
      </c>
      <c r="I53" s="24">
        <v>60000</v>
      </c>
      <c r="J53" s="24"/>
      <c r="K53" s="24"/>
      <c r="L53" s="24"/>
      <c r="M53" s="24"/>
      <c r="N53" s="24">
        <v>60000</v>
      </c>
      <c r="O53" s="24"/>
      <c r="P53" s="24"/>
      <c r="Q53" s="24"/>
      <c r="R53" s="24"/>
      <c r="S53" s="24"/>
      <c r="T53" s="24"/>
      <c r="U53" s="24"/>
      <c r="V53" s="24"/>
      <c r="W53" s="24"/>
    </row>
    <row r="54" ht="18.75" customHeight="1" spans="1:23">
      <c r="A54" s="25"/>
      <c r="B54" s="25"/>
      <c r="C54" s="21" t="s">
        <v>504</v>
      </c>
      <c r="D54" s="25"/>
      <c r="E54" s="25"/>
      <c r="F54" s="25"/>
      <c r="G54" s="25"/>
      <c r="H54" s="25"/>
      <c r="I54" s="24">
        <v>73000</v>
      </c>
      <c r="J54" s="24">
        <v>73000</v>
      </c>
      <c r="K54" s="24">
        <v>73000</v>
      </c>
      <c r="L54" s="24"/>
      <c r="M54" s="24"/>
      <c r="N54" s="24"/>
      <c r="O54" s="24"/>
      <c r="P54" s="24"/>
      <c r="Q54" s="24"/>
      <c r="R54" s="24"/>
      <c r="S54" s="24"/>
      <c r="T54" s="24"/>
      <c r="U54" s="24"/>
      <c r="V54" s="24"/>
      <c r="W54" s="24"/>
    </row>
    <row r="55" ht="18.75" customHeight="1" spans="1:23">
      <c r="A55" s="31" t="s">
        <v>460</v>
      </c>
      <c r="B55" s="31" t="s">
        <v>505</v>
      </c>
      <c r="C55" s="31" t="s">
        <v>504</v>
      </c>
      <c r="D55" s="31" t="s">
        <v>71</v>
      </c>
      <c r="E55" s="31" t="s">
        <v>94</v>
      </c>
      <c r="F55" s="31" t="s">
        <v>95</v>
      </c>
      <c r="G55" s="31" t="s">
        <v>365</v>
      </c>
      <c r="H55" s="31" t="s">
        <v>366</v>
      </c>
      <c r="I55" s="24">
        <v>73000</v>
      </c>
      <c r="J55" s="24">
        <v>73000</v>
      </c>
      <c r="K55" s="24">
        <v>73000</v>
      </c>
      <c r="L55" s="24"/>
      <c r="M55" s="24"/>
      <c r="N55" s="24"/>
      <c r="O55" s="24"/>
      <c r="P55" s="24"/>
      <c r="Q55" s="24"/>
      <c r="R55" s="24"/>
      <c r="S55" s="24"/>
      <c r="T55" s="24"/>
      <c r="U55" s="24"/>
      <c r="V55" s="24"/>
      <c r="W55" s="24"/>
    </row>
    <row r="56" ht="18.75" customHeight="1" spans="1:23">
      <c r="A56" s="25"/>
      <c r="B56" s="25"/>
      <c r="C56" s="21" t="s">
        <v>506</v>
      </c>
      <c r="D56" s="25"/>
      <c r="E56" s="25"/>
      <c r="F56" s="25"/>
      <c r="G56" s="25"/>
      <c r="H56" s="25"/>
      <c r="I56" s="24">
        <v>80000</v>
      </c>
      <c r="J56" s="24">
        <v>80000</v>
      </c>
      <c r="K56" s="24">
        <v>80000</v>
      </c>
      <c r="L56" s="24"/>
      <c r="M56" s="24"/>
      <c r="N56" s="24"/>
      <c r="O56" s="24"/>
      <c r="P56" s="24"/>
      <c r="Q56" s="24"/>
      <c r="R56" s="24"/>
      <c r="S56" s="24"/>
      <c r="T56" s="24"/>
      <c r="U56" s="24"/>
      <c r="V56" s="24"/>
      <c r="W56" s="24"/>
    </row>
    <row r="57" ht="18.75" customHeight="1" spans="1:23">
      <c r="A57" s="31" t="s">
        <v>460</v>
      </c>
      <c r="B57" s="31" t="s">
        <v>507</v>
      </c>
      <c r="C57" s="31" t="s">
        <v>506</v>
      </c>
      <c r="D57" s="31" t="s">
        <v>71</v>
      </c>
      <c r="E57" s="31" t="s">
        <v>90</v>
      </c>
      <c r="F57" s="31" t="s">
        <v>91</v>
      </c>
      <c r="G57" s="31" t="s">
        <v>365</v>
      </c>
      <c r="H57" s="31" t="s">
        <v>366</v>
      </c>
      <c r="I57" s="24">
        <v>80000</v>
      </c>
      <c r="J57" s="24">
        <v>80000</v>
      </c>
      <c r="K57" s="24">
        <v>80000</v>
      </c>
      <c r="L57" s="24"/>
      <c r="M57" s="24"/>
      <c r="N57" s="24"/>
      <c r="O57" s="24"/>
      <c r="P57" s="24"/>
      <c r="Q57" s="24"/>
      <c r="R57" s="24"/>
      <c r="S57" s="24"/>
      <c r="T57" s="24"/>
      <c r="U57" s="24"/>
      <c r="V57" s="24"/>
      <c r="W57" s="24"/>
    </row>
    <row r="58" ht="22.5" spans="1:23">
      <c r="A58" s="25"/>
      <c r="B58" s="25"/>
      <c r="C58" s="21" t="s">
        <v>508</v>
      </c>
      <c r="D58" s="25"/>
      <c r="E58" s="25"/>
      <c r="F58" s="25"/>
      <c r="G58" s="25"/>
      <c r="H58" s="25"/>
      <c r="I58" s="24">
        <v>207700</v>
      </c>
      <c r="J58" s="24">
        <v>207700</v>
      </c>
      <c r="K58" s="24">
        <v>207700</v>
      </c>
      <c r="L58" s="24"/>
      <c r="M58" s="24"/>
      <c r="N58" s="24"/>
      <c r="O58" s="24"/>
      <c r="P58" s="24"/>
      <c r="Q58" s="24"/>
      <c r="R58" s="24"/>
      <c r="S58" s="24"/>
      <c r="T58" s="24"/>
      <c r="U58" s="24"/>
      <c r="V58" s="24"/>
      <c r="W58" s="24"/>
    </row>
    <row r="59" ht="22.5" spans="1:23">
      <c r="A59" s="31" t="s">
        <v>446</v>
      </c>
      <c r="B59" s="31" t="s">
        <v>509</v>
      </c>
      <c r="C59" s="31" t="s">
        <v>508</v>
      </c>
      <c r="D59" s="31" t="s">
        <v>71</v>
      </c>
      <c r="E59" s="31" t="s">
        <v>167</v>
      </c>
      <c r="F59" s="31" t="s">
        <v>168</v>
      </c>
      <c r="G59" s="31" t="s">
        <v>365</v>
      </c>
      <c r="H59" s="31" t="s">
        <v>366</v>
      </c>
      <c r="I59" s="24">
        <v>20000</v>
      </c>
      <c r="J59" s="24">
        <v>20000</v>
      </c>
      <c r="K59" s="24">
        <v>20000</v>
      </c>
      <c r="L59" s="24"/>
      <c r="M59" s="24"/>
      <c r="N59" s="24"/>
      <c r="O59" s="24"/>
      <c r="P59" s="24"/>
      <c r="Q59" s="24"/>
      <c r="R59" s="24"/>
      <c r="S59" s="24"/>
      <c r="T59" s="24"/>
      <c r="U59" s="24"/>
      <c r="V59" s="24"/>
      <c r="W59" s="24"/>
    </row>
    <row r="60" ht="22.5" spans="1:23">
      <c r="A60" s="31" t="s">
        <v>446</v>
      </c>
      <c r="B60" s="31" t="s">
        <v>509</v>
      </c>
      <c r="C60" s="31" t="s">
        <v>508</v>
      </c>
      <c r="D60" s="31" t="s">
        <v>71</v>
      </c>
      <c r="E60" s="31" t="s">
        <v>167</v>
      </c>
      <c r="F60" s="31" t="s">
        <v>168</v>
      </c>
      <c r="G60" s="31" t="s">
        <v>455</v>
      </c>
      <c r="H60" s="31" t="s">
        <v>456</v>
      </c>
      <c r="I60" s="24">
        <v>187700</v>
      </c>
      <c r="J60" s="24">
        <v>187700</v>
      </c>
      <c r="K60" s="24">
        <v>187700</v>
      </c>
      <c r="L60" s="24"/>
      <c r="M60" s="24"/>
      <c r="N60" s="24"/>
      <c r="O60" s="24"/>
      <c r="P60" s="24"/>
      <c r="Q60" s="24"/>
      <c r="R60" s="24"/>
      <c r="S60" s="24"/>
      <c r="T60" s="24"/>
      <c r="U60" s="24"/>
      <c r="V60" s="24"/>
      <c r="W60" s="24"/>
    </row>
    <row r="61" ht="18.75" customHeight="1" spans="1:23">
      <c r="A61" s="25"/>
      <c r="B61" s="25"/>
      <c r="C61" s="21" t="s">
        <v>510</v>
      </c>
      <c r="D61" s="25"/>
      <c r="E61" s="25"/>
      <c r="F61" s="25"/>
      <c r="G61" s="25"/>
      <c r="H61" s="25"/>
      <c r="I61" s="24">
        <v>17928</v>
      </c>
      <c r="J61" s="24"/>
      <c r="K61" s="24"/>
      <c r="L61" s="24"/>
      <c r="M61" s="24"/>
      <c r="N61" s="24">
        <v>17928</v>
      </c>
      <c r="O61" s="24"/>
      <c r="P61" s="24"/>
      <c r="Q61" s="24"/>
      <c r="R61" s="24"/>
      <c r="S61" s="24"/>
      <c r="T61" s="24"/>
      <c r="U61" s="24"/>
      <c r="V61" s="24"/>
      <c r="W61" s="24"/>
    </row>
    <row r="62" ht="18.75" customHeight="1" spans="1:23">
      <c r="A62" s="31" t="s">
        <v>446</v>
      </c>
      <c r="B62" s="31" t="s">
        <v>511</v>
      </c>
      <c r="C62" s="31" t="s">
        <v>510</v>
      </c>
      <c r="D62" s="31" t="s">
        <v>71</v>
      </c>
      <c r="E62" s="31" t="s">
        <v>167</v>
      </c>
      <c r="F62" s="31" t="s">
        <v>168</v>
      </c>
      <c r="G62" s="31" t="s">
        <v>365</v>
      </c>
      <c r="H62" s="31" t="s">
        <v>366</v>
      </c>
      <c r="I62" s="24">
        <v>12128</v>
      </c>
      <c r="J62" s="24"/>
      <c r="K62" s="24"/>
      <c r="L62" s="24"/>
      <c r="M62" s="24"/>
      <c r="N62" s="24">
        <v>12128</v>
      </c>
      <c r="O62" s="24"/>
      <c r="P62" s="24"/>
      <c r="Q62" s="24"/>
      <c r="R62" s="24"/>
      <c r="S62" s="24"/>
      <c r="T62" s="24"/>
      <c r="U62" s="24"/>
      <c r="V62" s="24"/>
      <c r="W62" s="24"/>
    </row>
    <row r="63" ht="18.75" customHeight="1" spans="1:23">
      <c r="A63" s="25" t="s">
        <v>446</v>
      </c>
      <c r="B63" s="25" t="s">
        <v>512</v>
      </c>
      <c r="C63" s="21" t="s">
        <v>510</v>
      </c>
      <c r="D63" s="25" t="s">
        <v>71</v>
      </c>
      <c r="E63" s="25" t="s">
        <v>167</v>
      </c>
      <c r="F63" s="25" t="s">
        <v>168</v>
      </c>
      <c r="G63" s="25" t="s">
        <v>365</v>
      </c>
      <c r="H63" s="25" t="s">
        <v>366</v>
      </c>
      <c r="I63" s="24">
        <v>5800</v>
      </c>
      <c r="J63" s="24"/>
      <c r="K63" s="24"/>
      <c r="L63" s="24"/>
      <c r="M63" s="24"/>
      <c r="N63" s="24">
        <v>5800</v>
      </c>
      <c r="O63" s="24"/>
      <c r="P63" s="24"/>
      <c r="Q63" s="24"/>
      <c r="R63" s="24"/>
      <c r="S63" s="24"/>
      <c r="T63" s="24"/>
      <c r="U63" s="24"/>
      <c r="V63" s="24"/>
      <c r="W63" s="24"/>
    </row>
    <row r="64" ht="22.5" spans="1:23">
      <c r="A64" s="31"/>
      <c r="B64" s="31"/>
      <c r="C64" s="31" t="s">
        <v>513</v>
      </c>
      <c r="D64" s="31"/>
      <c r="E64" s="31"/>
      <c r="F64" s="31"/>
      <c r="G64" s="31"/>
      <c r="H64" s="31"/>
      <c r="I64" s="24">
        <v>10000</v>
      </c>
      <c r="J64" s="24"/>
      <c r="K64" s="24"/>
      <c r="L64" s="24"/>
      <c r="M64" s="24"/>
      <c r="N64" s="24">
        <v>10000</v>
      </c>
      <c r="O64" s="24"/>
      <c r="P64" s="24"/>
      <c r="Q64" s="24"/>
      <c r="R64" s="24"/>
      <c r="S64" s="24"/>
      <c r="T64" s="24"/>
      <c r="U64" s="24"/>
      <c r="V64" s="24"/>
      <c r="W64" s="24"/>
    </row>
    <row r="65" ht="22.5" spans="1:23">
      <c r="A65" s="25" t="s">
        <v>446</v>
      </c>
      <c r="B65" s="25" t="s">
        <v>514</v>
      </c>
      <c r="C65" s="21" t="s">
        <v>513</v>
      </c>
      <c r="D65" s="25" t="s">
        <v>71</v>
      </c>
      <c r="E65" s="25" t="s">
        <v>137</v>
      </c>
      <c r="F65" s="25" t="s">
        <v>136</v>
      </c>
      <c r="G65" s="25" t="s">
        <v>365</v>
      </c>
      <c r="H65" s="25" t="s">
        <v>366</v>
      </c>
      <c r="I65" s="24">
        <v>10000</v>
      </c>
      <c r="J65" s="24"/>
      <c r="K65" s="24"/>
      <c r="L65" s="24"/>
      <c r="M65" s="24"/>
      <c r="N65" s="24">
        <v>10000</v>
      </c>
      <c r="O65" s="24"/>
      <c r="P65" s="24"/>
      <c r="Q65" s="24"/>
      <c r="R65" s="24"/>
      <c r="S65" s="24"/>
      <c r="T65" s="24"/>
      <c r="U65" s="24"/>
      <c r="V65" s="24"/>
      <c r="W65" s="24"/>
    </row>
    <row r="66" ht="12" spans="1:23">
      <c r="A66" s="31"/>
      <c r="B66" s="31"/>
      <c r="C66" s="31" t="s">
        <v>515</v>
      </c>
      <c r="D66" s="31"/>
      <c r="E66" s="31"/>
      <c r="F66" s="31"/>
      <c r="G66" s="31"/>
      <c r="H66" s="31"/>
      <c r="I66" s="24">
        <v>30000</v>
      </c>
      <c r="J66" s="24"/>
      <c r="K66" s="24"/>
      <c r="L66" s="24"/>
      <c r="M66" s="24"/>
      <c r="N66" s="24">
        <v>30000</v>
      </c>
      <c r="O66" s="24"/>
      <c r="P66" s="24"/>
      <c r="Q66" s="24"/>
      <c r="R66" s="24"/>
      <c r="S66" s="24"/>
      <c r="T66" s="24"/>
      <c r="U66" s="24"/>
      <c r="V66" s="24"/>
      <c r="W66" s="24"/>
    </row>
    <row r="67" ht="22.5" spans="1:23">
      <c r="A67" s="31" t="s">
        <v>446</v>
      </c>
      <c r="B67" s="31" t="s">
        <v>516</v>
      </c>
      <c r="C67" s="31" t="s">
        <v>515</v>
      </c>
      <c r="D67" s="31" t="s">
        <v>71</v>
      </c>
      <c r="E67" s="31" t="s">
        <v>245</v>
      </c>
      <c r="F67" s="31" t="s">
        <v>246</v>
      </c>
      <c r="G67" s="31" t="s">
        <v>448</v>
      </c>
      <c r="H67" s="31" t="s">
        <v>449</v>
      </c>
      <c r="I67" s="24">
        <v>30000</v>
      </c>
      <c r="J67" s="24"/>
      <c r="K67" s="24"/>
      <c r="L67" s="24"/>
      <c r="M67" s="24"/>
      <c r="N67" s="24">
        <v>30000</v>
      </c>
      <c r="O67" s="24"/>
      <c r="P67" s="24"/>
      <c r="Q67" s="24"/>
      <c r="R67" s="24"/>
      <c r="S67" s="24"/>
      <c r="T67" s="24"/>
      <c r="U67" s="24"/>
      <c r="V67" s="24"/>
      <c r="W67" s="24"/>
    </row>
    <row r="68" ht="12" spans="1:23">
      <c r="A68" s="31"/>
      <c r="B68" s="31"/>
      <c r="C68" s="31" t="s">
        <v>517</v>
      </c>
      <c r="D68" s="31"/>
      <c r="E68" s="31"/>
      <c r="F68" s="31"/>
      <c r="G68" s="31"/>
      <c r="H68" s="31"/>
      <c r="I68" s="24">
        <v>500000</v>
      </c>
      <c r="J68" s="24"/>
      <c r="K68" s="24"/>
      <c r="L68" s="24"/>
      <c r="M68" s="24"/>
      <c r="N68" s="24"/>
      <c r="O68" s="24"/>
      <c r="P68" s="24"/>
      <c r="Q68" s="24"/>
      <c r="R68" s="24">
        <v>500000</v>
      </c>
      <c r="S68" s="24"/>
      <c r="T68" s="24"/>
      <c r="U68" s="24"/>
      <c r="V68" s="24"/>
      <c r="W68" s="24">
        <v>500000</v>
      </c>
    </row>
    <row r="69" ht="12" spans="1:23">
      <c r="A69" s="31" t="s">
        <v>446</v>
      </c>
      <c r="B69" s="31" t="s">
        <v>518</v>
      </c>
      <c r="C69" s="31" t="s">
        <v>517</v>
      </c>
      <c r="D69" s="31" t="s">
        <v>71</v>
      </c>
      <c r="E69" s="31" t="s">
        <v>249</v>
      </c>
      <c r="F69" s="31" t="s">
        <v>83</v>
      </c>
      <c r="G69" s="31" t="s">
        <v>365</v>
      </c>
      <c r="H69" s="31" t="s">
        <v>366</v>
      </c>
      <c r="I69" s="24">
        <v>500000</v>
      </c>
      <c r="J69" s="24"/>
      <c r="K69" s="24"/>
      <c r="L69" s="24"/>
      <c r="M69" s="24"/>
      <c r="N69" s="24"/>
      <c r="O69" s="24"/>
      <c r="P69" s="24"/>
      <c r="Q69" s="24"/>
      <c r="R69" s="24">
        <v>500000</v>
      </c>
      <c r="S69" s="24"/>
      <c r="T69" s="24"/>
      <c r="U69" s="24"/>
      <c r="V69" s="24"/>
      <c r="W69" s="24">
        <v>500000</v>
      </c>
    </row>
    <row r="70" ht="18.75" customHeight="1" spans="1:23">
      <c r="A70" s="50" t="s">
        <v>56</v>
      </c>
      <c r="B70" s="50"/>
      <c r="C70" s="50"/>
      <c r="D70" s="50"/>
      <c r="E70" s="50"/>
      <c r="F70" s="50"/>
      <c r="G70" s="50"/>
      <c r="H70" s="50"/>
      <c r="I70" s="24">
        <v>11063901.84</v>
      </c>
      <c r="J70" s="24">
        <v>10021640</v>
      </c>
      <c r="K70" s="24">
        <v>10021640</v>
      </c>
      <c r="L70" s="24"/>
      <c r="M70" s="24">
        <v>9145</v>
      </c>
      <c r="N70" s="24">
        <v>533116.84</v>
      </c>
      <c r="O70" s="24"/>
      <c r="P70" s="24"/>
      <c r="Q70" s="24"/>
      <c r="R70" s="24">
        <v>500000</v>
      </c>
      <c r="S70" s="24"/>
      <c r="T70" s="24"/>
      <c r="U70" s="24"/>
      <c r="V70" s="24"/>
      <c r="W70" s="24">
        <v>500000</v>
      </c>
    </row>
  </sheetData>
  <mergeCells count="28">
    <mergeCell ref="A2:W2"/>
    <mergeCell ref="A3:H3"/>
    <mergeCell ref="J4:M4"/>
    <mergeCell ref="N4:P4"/>
    <mergeCell ref="R4:W4"/>
    <mergeCell ref="A70:H7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8472222222222" bottom="0.578472222222222" header="0.5" footer="0.5"/>
  <pageSetup paperSize="9" scale="46"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tabSelected="1" topLeftCell="A60" workbookViewId="0">
      <selection activeCell="E71" sqref="E71"/>
    </sheetView>
  </sheetViews>
  <sheetFormatPr defaultColWidth="9.14285714285714" defaultRowHeight="12" customHeight="1"/>
  <cols>
    <col min="1" max="1" width="24.8571428571429" customWidth="1"/>
    <col min="2" max="2" width="52" customWidth="1"/>
    <col min="3" max="5" width="18.2857142857143" customWidth="1"/>
    <col min="6" max="6" width="10.1428571428571" customWidth="1"/>
    <col min="7" max="7" width="14" customWidth="1"/>
    <col min="8" max="9" width="10.1428571428571" customWidth="1"/>
    <col min="10" max="10" width="48.4285714285714" customWidth="1"/>
  </cols>
  <sheetData>
    <row r="1" ht="15" customHeight="1" spans="10:10">
      <c r="J1" s="80" t="s">
        <v>519</v>
      </c>
    </row>
    <row r="2" ht="36.75" customHeight="1" spans="1:10">
      <c r="A2" s="5" t="str">
        <f>"2025"&amp;"年部门项目支出绩效目标表"</f>
        <v>2025年部门项目支出绩效目标表</v>
      </c>
      <c r="B2" s="6"/>
      <c r="C2" s="6"/>
      <c r="D2" s="6"/>
      <c r="E2" s="6"/>
      <c r="F2" s="64"/>
      <c r="G2" s="6"/>
      <c r="H2" s="64"/>
      <c r="I2" s="64"/>
      <c r="J2" s="6"/>
    </row>
    <row r="3" ht="18.75" customHeight="1" spans="1:8">
      <c r="A3" s="7" t="str">
        <f>"单位名称："&amp;"临沧市临翔区博尚镇人民政府"</f>
        <v>单位名称：临沧市临翔区博尚镇人民政府</v>
      </c>
      <c r="B3" s="40"/>
      <c r="C3" s="40"/>
      <c r="D3" s="40"/>
      <c r="E3" s="40"/>
      <c r="F3" s="112"/>
      <c r="G3" s="40"/>
      <c r="H3" s="112"/>
    </row>
    <row r="4" ht="18.75" customHeight="1" spans="1:10">
      <c r="A4" s="45" t="s">
        <v>520</v>
      </c>
      <c r="B4" s="45" t="s">
        <v>521</v>
      </c>
      <c r="C4" s="45" t="s">
        <v>522</v>
      </c>
      <c r="D4" s="45" t="s">
        <v>523</v>
      </c>
      <c r="E4" s="45" t="s">
        <v>524</v>
      </c>
      <c r="F4" s="60" t="s">
        <v>525</v>
      </c>
      <c r="G4" s="45" t="s">
        <v>526</v>
      </c>
      <c r="H4" s="60" t="s">
        <v>527</v>
      </c>
      <c r="I4" s="60" t="s">
        <v>528</v>
      </c>
      <c r="J4" s="45" t="s">
        <v>529</v>
      </c>
    </row>
    <row r="5" ht="18.75" customHeight="1" spans="1:10">
      <c r="A5" s="113">
        <v>1</v>
      </c>
      <c r="B5" s="113">
        <v>2</v>
      </c>
      <c r="C5" s="113">
        <v>3</v>
      </c>
      <c r="D5" s="113">
        <v>4</v>
      </c>
      <c r="E5" s="113">
        <v>5</v>
      </c>
      <c r="F5" s="113">
        <v>6</v>
      </c>
      <c r="G5" s="113">
        <v>7</v>
      </c>
      <c r="H5" s="113">
        <v>8</v>
      </c>
      <c r="I5" s="113">
        <v>9</v>
      </c>
      <c r="J5" s="113">
        <v>10</v>
      </c>
    </row>
    <row r="6" ht="18.75" customHeight="1" spans="1:10">
      <c r="A6" s="31" t="s">
        <v>71</v>
      </c>
      <c r="B6" s="48"/>
      <c r="C6" s="48"/>
      <c r="D6" s="48"/>
      <c r="E6" s="50"/>
      <c r="F6" s="114"/>
      <c r="G6" s="50"/>
      <c r="H6" s="114"/>
      <c r="I6" s="114"/>
      <c r="J6" s="50"/>
    </row>
    <row r="7" ht="35" customHeight="1" spans="1:10">
      <c r="A7" s="228" t="s">
        <v>483</v>
      </c>
      <c r="B7" s="21" t="s">
        <v>530</v>
      </c>
      <c r="C7" s="21" t="s">
        <v>531</v>
      </c>
      <c r="D7" s="21" t="s">
        <v>532</v>
      </c>
      <c r="E7" s="31" t="s">
        <v>533</v>
      </c>
      <c r="F7" s="21" t="s">
        <v>534</v>
      </c>
      <c r="G7" s="31" t="s">
        <v>293</v>
      </c>
      <c r="H7" s="21" t="s">
        <v>535</v>
      </c>
      <c r="I7" s="21" t="s">
        <v>536</v>
      </c>
      <c r="J7" s="31" t="s">
        <v>537</v>
      </c>
    </row>
    <row r="8" ht="35" customHeight="1" spans="1:10">
      <c r="A8" s="228" t="s">
        <v>483</v>
      </c>
      <c r="B8" s="21" t="s">
        <v>530</v>
      </c>
      <c r="C8" s="21" t="s">
        <v>531</v>
      </c>
      <c r="D8" s="21" t="s">
        <v>532</v>
      </c>
      <c r="E8" s="31" t="s">
        <v>538</v>
      </c>
      <c r="F8" s="21" t="s">
        <v>534</v>
      </c>
      <c r="G8" s="31" t="s">
        <v>539</v>
      </c>
      <c r="H8" s="21" t="s">
        <v>540</v>
      </c>
      <c r="I8" s="21" t="s">
        <v>536</v>
      </c>
      <c r="J8" s="31" t="s">
        <v>541</v>
      </c>
    </row>
    <row r="9" ht="35" customHeight="1" spans="1:10">
      <c r="A9" s="228" t="s">
        <v>483</v>
      </c>
      <c r="B9" s="21" t="s">
        <v>530</v>
      </c>
      <c r="C9" s="21" t="s">
        <v>531</v>
      </c>
      <c r="D9" s="21" t="s">
        <v>542</v>
      </c>
      <c r="E9" s="31" t="s">
        <v>543</v>
      </c>
      <c r="F9" s="21" t="s">
        <v>544</v>
      </c>
      <c r="G9" s="31" t="s">
        <v>545</v>
      </c>
      <c r="H9" s="21" t="s">
        <v>546</v>
      </c>
      <c r="I9" s="21" t="s">
        <v>536</v>
      </c>
      <c r="J9" s="31" t="s">
        <v>547</v>
      </c>
    </row>
    <row r="10" ht="35" customHeight="1" spans="1:10">
      <c r="A10" s="228" t="s">
        <v>483</v>
      </c>
      <c r="B10" s="21" t="s">
        <v>530</v>
      </c>
      <c r="C10" s="21" t="s">
        <v>548</v>
      </c>
      <c r="D10" s="21" t="s">
        <v>549</v>
      </c>
      <c r="E10" s="31" t="s">
        <v>550</v>
      </c>
      <c r="F10" s="21" t="s">
        <v>534</v>
      </c>
      <c r="G10" s="31" t="s">
        <v>545</v>
      </c>
      <c r="H10" s="21" t="s">
        <v>546</v>
      </c>
      <c r="I10" s="21" t="s">
        <v>536</v>
      </c>
      <c r="J10" s="31" t="s">
        <v>551</v>
      </c>
    </row>
    <row r="11" ht="18.75" customHeight="1" spans="1:10">
      <c r="A11" s="228" t="s">
        <v>483</v>
      </c>
      <c r="B11" s="21" t="s">
        <v>530</v>
      </c>
      <c r="C11" s="21" t="s">
        <v>552</v>
      </c>
      <c r="D11" s="21" t="s">
        <v>553</v>
      </c>
      <c r="E11" s="31" t="s">
        <v>554</v>
      </c>
      <c r="F11" s="21" t="s">
        <v>534</v>
      </c>
      <c r="G11" s="31" t="s">
        <v>545</v>
      </c>
      <c r="H11" s="21" t="s">
        <v>546</v>
      </c>
      <c r="I11" s="21" t="s">
        <v>536</v>
      </c>
      <c r="J11" s="31" t="s">
        <v>555</v>
      </c>
    </row>
    <row r="12" ht="18.75" customHeight="1" spans="1:10">
      <c r="A12" s="228" t="s">
        <v>479</v>
      </c>
      <c r="B12" s="21" t="s">
        <v>556</v>
      </c>
      <c r="C12" s="21" t="s">
        <v>531</v>
      </c>
      <c r="D12" s="21" t="s">
        <v>532</v>
      </c>
      <c r="E12" s="31" t="s">
        <v>557</v>
      </c>
      <c r="F12" s="21" t="s">
        <v>534</v>
      </c>
      <c r="G12" s="31" t="s">
        <v>558</v>
      </c>
      <c r="H12" s="21" t="s">
        <v>559</v>
      </c>
      <c r="I12" s="21" t="s">
        <v>536</v>
      </c>
      <c r="J12" s="31" t="s">
        <v>557</v>
      </c>
    </row>
    <row r="13" ht="18.75" customHeight="1" spans="1:10">
      <c r="A13" s="228" t="s">
        <v>479</v>
      </c>
      <c r="B13" s="21" t="s">
        <v>556</v>
      </c>
      <c r="C13" s="21" t="s">
        <v>531</v>
      </c>
      <c r="D13" s="21" t="s">
        <v>560</v>
      </c>
      <c r="E13" s="31" t="s">
        <v>561</v>
      </c>
      <c r="F13" s="21" t="s">
        <v>534</v>
      </c>
      <c r="G13" s="31" t="s">
        <v>562</v>
      </c>
      <c r="H13" s="21" t="s">
        <v>546</v>
      </c>
      <c r="I13" s="21" t="s">
        <v>536</v>
      </c>
      <c r="J13" s="31" t="s">
        <v>561</v>
      </c>
    </row>
    <row r="14" ht="18.75" customHeight="1" spans="1:10">
      <c r="A14" s="228" t="s">
        <v>479</v>
      </c>
      <c r="B14" s="21" t="s">
        <v>556</v>
      </c>
      <c r="C14" s="21" t="s">
        <v>531</v>
      </c>
      <c r="D14" s="21" t="s">
        <v>563</v>
      </c>
      <c r="E14" s="31" t="s">
        <v>564</v>
      </c>
      <c r="F14" s="21" t="s">
        <v>534</v>
      </c>
      <c r="G14" s="31" t="s">
        <v>565</v>
      </c>
      <c r="H14" s="21" t="s">
        <v>566</v>
      </c>
      <c r="I14" s="21" t="s">
        <v>536</v>
      </c>
      <c r="J14" s="31" t="s">
        <v>567</v>
      </c>
    </row>
    <row r="15" ht="18.75" customHeight="1" spans="1:10">
      <c r="A15" s="228" t="s">
        <v>479</v>
      </c>
      <c r="B15" s="21" t="s">
        <v>556</v>
      </c>
      <c r="C15" s="21" t="s">
        <v>548</v>
      </c>
      <c r="D15" s="21" t="s">
        <v>549</v>
      </c>
      <c r="E15" s="31" t="s">
        <v>568</v>
      </c>
      <c r="F15" s="21" t="s">
        <v>534</v>
      </c>
      <c r="G15" s="31" t="s">
        <v>569</v>
      </c>
      <c r="H15" s="21" t="s">
        <v>570</v>
      </c>
      <c r="I15" s="21" t="s">
        <v>536</v>
      </c>
      <c r="J15" s="31" t="s">
        <v>571</v>
      </c>
    </row>
    <row r="16" ht="18.75" customHeight="1" spans="1:10">
      <c r="A16" s="228" t="s">
        <v>479</v>
      </c>
      <c r="B16" s="21" t="s">
        <v>556</v>
      </c>
      <c r="C16" s="21" t="s">
        <v>552</v>
      </c>
      <c r="D16" s="21" t="s">
        <v>553</v>
      </c>
      <c r="E16" s="31" t="s">
        <v>572</v>
      </c>
      <c r="F16" s="21" t="s">
        <v>534</v>
      </c>
      <c r="G16" s="31" t="s">
        <v>573</v>
      </c>
      <c r="H16" s="21" t="s">
        <v>546</v>
      </c>
      <c r="I16" s="21" t="s">
        <v>536</v>
      </c>
      <c r="J16" s="31" t="s">
        <v>572</v>
      </c>
    </row>
    <row r="17" ht="22.5" spans="1:10">
      <c r="A17" s="228" t="s">
        <v>497</v>
      </c>
      <c r="B17" s="21" t="s">
        <v>574</v>
      </c>
      <c r="C17" s="116" t="s">
        <v>531</v>
      </c>
      <c r="D17" s="116" t="s">
        <v>532</v>
      </c>
      <c r="E17" s="117" t="s">
        <v>575</v>
      </c>
      <c r="F17" s="116" t="s">
        <v>534</v>
      </c>
      <c r="G17" s="117" t="s">
        <v>576</v>
      </c>
      <c r="H17" s="116" t="s">
        <v>577</v>
      </c>
      <c r="I17" s="116" t="s">
        <v>536</v>
      </c>
      <c r="J17" s="117" t="s">
        <v>578</v>
      </c>
    </row>
    <row r="18" ht="33.75" spans="1:10">
      <c r="A18" s="228" t="s">
        <v>497</v>
      </c>
      <c r="B18" s="21" t="s">
        <v>574</v>
      </c>
      <c r="C18" s="116" t="s">
        <v>531</v>
      </c>
      <c r="D18" s="116" t="s">
        <v>560</v>
      </c>
      <c r="E18" s="117" t="s">
        <v>579</v>
      </c>
      <c r="F18" s="116" t="s">
        <v>534</v>
      </c>
      <c r="G18" s="117" t="s">
        <v>573</v>
      </c>
      <c r="H18" s="116" t="s">
        <v>546</v>
      </c>
      <c r="I18" s="116" t="s">
        <v>536</v>
      </c>
      <c r="J18" s="117" t="s">
        <v>580</v>
      </c>
    </row>
    <row r="19" spans="1:10">
      <c r="A19" s="228" t="s">
        <v>497</v>
      </c>
      <c r="B19" s="21" t="s">
        <v>574</v>
      </c>
      <c r="C19" s="116" t="s">
        <v>548</v>
      </c>
      <c r="D19" s="116" t="s">
        <v>549</v>
      </c>
      <c r="E19" s="117" t="s">
        <v>550</v>
      </c>
      <c r="F19" s="116" t="s">
        <v>534</v>
      </c>
      <c r="G19" s="117" t="s">
        <v>581</v>
      </c>
      <c r="H19" s="116" t="s">
        <v>546</v>
      </c>
      <c r="I19" s="116" t="s">
        <v>536</v>
      </c>
      <c r="J19" s="117" t="s">
        <v>582</v>
      </c>
    </row>
    <row r="20" ht="18.75" customHeight="1" spans="1:10">
      <c r="A20" s="228" t="s">
        <v>497</v>
      </c>
      <c r="B20" s="21" t="s">
        <v>574</v>
      </c>
      <c r="C20" s="116" t="s">
        <v>548</v>
      </c>
      <c r="D20" s="116" t="s">
        <v>583</v>
      </c>
      <c r="E20" s="117" t="s">
        <v>584</v>
      </c>
      <c r="F20" s="116" t="s">
        <v>534</v>
      </c>
      <c r="G20" s="117">
        <v>90</v>
      </c>
      <c r="H20" s="116" t="s">
        <v>546</v>
      </c>
      <c r="I20" s="116" t="s">
        <v>536</v>
      </c>
      <c r="J20" s="117" t="s">
        <v>585</v>
      </c>
    </row>
    <row r="21" ht="18.75" customHeight="1" spans="1:10">
      <c r="A21" s="228" t="s">
        <v>497</v>
      </c>
      <c r="B21" s="21" t="s">
        <v>574</v>
      </c>
      <c r="C21" s="116" t="s">
        <v>552</v>
      </c>
      <c r="D21" s="116" t="s">
        <v>553</v>
      </c>
      <c r="E21" s="117" t="s">
        <v>586</v>
      </c>
      <c r="F21" s="116" t="s">
        <v>534</v>
      </c>
      <c r="G21" s="117" t="s">
        <v>587</v>
      </c>
      <c r="H21" s="116" t="s">
        <v>546</v>
      </c>
      <c r="I21" s="116" t="s">
        <v>536</v>
      </c>
      <c r="J21" s="117" t="s">
        <v>588</v>
      </c>
    </row>
    <row r="22" ht="18.75" customHeight="1" spans="1:10">
      <c r="A22" s="228" t="s">
        <v>497</v>
      </c>
      <c r="B22" s="21" t="s">
        <v>574</v>
      </c>
      <c r="C22" s="116" t="s">
        <v>531</v>
      </c>
      <c r="D22" s="116" t="s">
        <v>532</v>
      </c>
      <c r="E22" s="117" t="s">
        <v>589</v>
      </c>
      <c r="F22" s="116" t="s">
        <v>534</v>
      </c>
      <c r="G22" s="117" t="s">
        <v>562</v>
      </c>
      <c r="H22" s="116" t="s">
        <v>546</v>
      </c>
      <c r="I22" s="116" t="s">
        <v>536</v>
      </c>
      <c r="J22" s="117" t="s">
        <v>590</v>
      </c>
    </row>
    <row r="23" ht="22.5" spans="1:10">
      <c r="A23" s="228" t="s">
        <v>495</v>
      </c>
      <c r="B23" s="21" t="s">
        <v>591</v>
      </c>
      <c r="C23" s="21" t="s">
        <v>531</v>
      </c>
      <c r="D23" s="21" t="s">
        <v>532</v>
      </c>
      <c r="E23" s="31" t="s">
        <v>589</v>
      </c>
      <c r="F23" s="116" t="s">
        <v>534</v>
      </c>
      <c r="G23" s="117" t="s">
        <v>562</v>
      </c>
      <c r="H23" s="116" t="s">
        <v>546</v>
      </c>
      <c r="I23" s="116" t="s">
        <v>536</v>
      </c>
      <c r="J23" s="117" t="s">
        <v>590</v>
      </c>
    </row>
    <row r="24" ht="33.75" spans="1:10">
      <c r="A24" s="228" t="s">
        <v>495</v>
      </c>
      <c r="B24" s="21" t="s">
        <v>591</v>
      </c>
      <c r="C24" s="21" t="s">
        <v>531</v>
      </c>
      <c r="D24" s="21" t="s">
        <v>560</v>
      </c>
      <c r="E24" s="31" t="s">
        <v>592</v>
      </c>
      <c r="F24" s="116" t="s">
        <v>534</v>
      </c>
      <c r="G24" s="117" t="s">
        <v>545</v>
      </c>
      <c r="H24" s="116" t="s">
        <v>546</v>
      </c>
      <c r="I24" s="116" t="s">
        <v>536</v>
      </c>
      <c r="J24" s="117" t="s">
        <v>593</v>
      </c>
    </row>
    <row r="25" ht="22" customHeight="1" spans="1:10">
      <c r="A25" s="228" t="s">
        <v>495</v>
      </c>
      <c r="B25" s="21" t="s">
        <v>591</v>
      </c>
      <c r="C25" s="21" t="s">
        <v>531</v>
      </c>
      <c r="D25" s="21" t="s">
        <v>563</v>
      </c>
      <c r="E25" s="31" t="s">
        <v>564</v>
      </c>
      <c r="F25" s="116" t="s">
        <v>544</v>
      </c>
      <c r="G25" s="117" t="s">
        <v>594</v>
      </c>
      <c r="H25" s="116" t="s">
        <v>570</v>
      </c>
      <c r="I25" s="116" t="s">
        <v>536</v>
      </c>
      <c r="J25" s="117" t="s">
        <v>595</v>
      </c>
    </row>
    <row r="26" ht="24" customHeight="1" spans="1:10">
      <c r="A26" s="228" t="s">
        <v>495</v>
      </c>
      <c r="B26" s="21" t="s">
        <v>591</v>
      </c>
      <c r="C26" s="21" t="s">
        <v>548</v>
      </c>
      <c r="D26" s="21" t="s">
        <v>549</v>
      </c>
      <c r="E26" s="31" t="s">
        <v>596</v>
      </c>
      <c r="F26" s="116" t="s">
        <v>544</v>
      </c>
      <c r="G26" s="117" t="s">
        <v>597</v>
      </c>
      <c r="H26" s="116" t="s">
        <v>546</v>
      </c>
      <c r="I26" s="116" t="s">
        <v>536</v>
      </c>
      <c r="J26" s="117" t="s">
        <v>598</v>
      </c>
    </row>
    <row r="27" ht="22" customHeight="1" spans="1:10">
      <c r="A27" s="228" t="s">
        <v>495</v>
      </c>
      <c r="B27" s="21" t="s">
        <v>591</v>
      </c>
      <c r="C27" s="21" t="s">
        <v>548</v>
      </c>
      <c r="D27" s="21" t="s">
        <v>599</v>
      </c>
      <c r="E27" s="31" t="s">
        <v>550</v>
      </c>
      <c r="F27" s="116" t="s">
        <v>534</v>
      </c>
      <c r="G27" s="117">
        <v>90</v>
      </c>
      <c r="H27" s="116" t="s">
        <v>546</v>
      </c>
      <c r="I27" s="116" t="s">
        <v>536</v>
      </c>
      <c r="J27" s="117" t="s">
        <v>600</v>
      </c>
    </row>
    <row r="28" ht="22" customHeight="1" spans="1:10">
      <c r="A28" s="228" t="s">
        <v>495</v>
      </c>
      <c r="B28" s="21" t="s">
        <v>591</v>
      </c>
      <c r="C28" s="21" t="s">
        <v>552</v>
      </c>
      <c r="D28" s="21" t="s">
        <v>553</v>
      </c>
      <c r="E28" s="31" t="s">
        <v>601</v>
      </c>
      <c r="F28" s="116" t="s">
        <v>544</v>
      </c>
      <c r="G28" s="117" t="s">
        <v>545</v>
      </c>
      <c r="H28" s="116" t="s">
        <v>546</v>
      </c>
      <c r="I28" s="116" t="s">
        <v>536</v>
      </c>
      <c r="J28" s="117" t="s">
        <v>602</v>
      </c>
    </row>
    <row r="29" s="36" customFormat="1" ht="34" customHeight="1" spans="1:10">
      <c r="A29" s="229" t="s">
        <v>491</v>
      </c>
      <c r="B29" s="116" t="s">
        <v>603</v>
      </c>
      <c r="C29" s="116" t="s">
        <v>531</v>
      </c>
      <c r="D29" s="116" t="s">
        <v>532</v>
      </c>
      <c r="E29" s="117" t="s">
        <v>604</v>
      </c>
      <c r="F29" s="116" t="s">
        <v>544</v>
      </c>
      <c r="G29" s="117" t="s">
        <v>605</v>
      </c>
      <c r="H29" s="116" t="s">
        <v>570</v>
      </c>
      <c r="I29" s="116" t="s">
        <v>606</v>
      </c>
      <c r="J29" s="117" t="s">
        <v>607</v>
      </c>
    </row>
    <row r="30" s="36" customFormat="1" ht="18.75" customHeight="1" spans="1:10">
      <c r="A30" s="229" t="s">
        <v>491</v>
      </c>
      <c r="B30" s="116" t="s">
        <v>603</v>
      </c>
      <c r="C30" s="116" t="s">
        <v>531</v>
      </c>
      <c r="D30" s="116" t="s">
        <v>542</v>
      </c>
      <c r="E30" s="117" t="s">
        <v>608</v>
      </c>
      <c r="F30" s="116" t="s">
        <v>544</v>
      </c>
      <c r="G30" s="117" t="s">
        <v>562</v>
      </c>
      <c r="H30" s="116" t="s">
        <v>546</v>
      </c>
      <c r="I30" s="116" t="s">
        <v>606</v>
      </c>
      <c r="J30" s="117" t="s">
        <v>607</v>
      </c>
    </row>
    <row r="31" s="36" customFormat="1" ht="18.75" customHeight="1" spans="1:10">
      <c r="A31" s="229" t="s">
        <v>491</v>
      </c>
      <c r="B31" s="116" t="s">
        <v>603</v>
      </c>
      <c r="C31" s="116" t="s">
        <v>548</v>
      </c>
      <c r="D31" s="116" t="s">
        <v>549</v>
      </c>
      <c r="E31" s="117" t="s">
        <v>609</v>
      </c>
      <c r="F31" s="116" t="s">
        <v>544</v>
      </c>
      <c r="G31" s="117" t="s">
        <v>581</v>
      </c>
      <c r="H31" s="116" t="s">
        <v>546</v>
      </c>
      <c r="I31" s="116" t="s">
        <v>606</v>
      </c>
      <c r="J31" s="117" t="s">
        <v>610</v>
      </c>
    </row>
    <row r="32" s="36" customFormat="1" ht="18.75" customHeight="1" spans="1:10">
      <c r="A32" s="229" t="s">
        <v>491</v>
      </c>
      <c r="B32" s="116" t="s">
        <v>603</v>
      </c>
      <c r="C32" s="116" t="s">
        <v>552</v>
      </c>
      <c r="D32" s="116" t="s">
        <v>553</v>
      </c>
      <c r="E32" s="117" t="s">
        <v>611</v>
      </c>
      <c r="F32" s="116" t="s">
        <v>544</v>
      </c>
      <c r="G32" s="117">
        <v>98</v>
      </c>
      <c r="H32" s="116" t="s">
        <v>546</v>
      </c>
      <c r="I32" s="116" t="s">
        <v>606</v>
      </c>
      <c r="J32" s="117" t="s">
        <v>612</v>
      </c>
    </row>
    <row r="33" s="111" customFormat="1" ht="18.75" customHeight="1" spans="1:10">
      <c r="A33" s="118" t="s">
        <v>613</v>
      </c>
      <c r="B33" s="116" t="s">
        <v>614</v>
      </c>
      <c r="C33" s="116" t="s">
        <v>531</v>
      </c>
      <c r="D33" s="116" t="s">
        <v>532</v>
      </c>
      <c r="E33" s="117" t="s">
        <v>615</v>
      </c>
      <c r="F33" s="116" t="s">
        <v>534</v>
      </c>
      <c r="G33" s="117">
        <v>35</v>
      </c>
      <c r="H33" s="116" t="s">
        <v>616</v>
      </c>
      <c r="I33" s="116" t="s">
        <v>536</v>
      </c>
      <c r="J33" s="117" t="s">
        <v>617</v>
      </c>
    </row>
    <row r="34" s="111" customFormat="1" ht="18.75" customHeight="1" spans="1:10">
      <c r="A34" s="229" t="s">
        <v>445</v>
      </c>
      <c r="B34" s="116"/>
      <c r="C34" s="116" t="s">
        <v>531</v>
      </c>
      <c r="D34" s="116" t="s">
        <v>563</v>
      </c>
      <c r="E34" s="117" t="s">
        <v>618</v>
      </c>
      <c r="F34" s="116" t="s">
        <v>534</v>
      </c>
      <c r="G34" s="117">
        <v>140</v>
      </c>
      <c r="H34" s="116" t="s">
        <v>577</v>
      </c>
      <c r="I34" s="116" t="s">
        <v>536</v>
      </c>
      <c r="J34" s="117" t="s">
        <v>619</v>
      </c>
    </row>
    <row r="35" s="111" customFormat="1" ht="18.75" customHeight="1" spans="1:10">
      <c r="A35" s="229" t="s">
        <v>445</v>
      </c>
      <c r="B35" s="116"/>
      <c r="C35" s="116" t="s">
        <v>548</v>
      </c>
      <c r="D35" s="116" t="s">
        <v>620</v>
      </c>
      <c r="E35" s="117" t="s">
        <v>621</v>
      </c>
      <c r="F35" s="116" t="s">
        <v>534</v>
      </c>
      <c r="G35" s="117">
        <v>7</v>
      </c>
      <c r="H35" s="116" t="s">
        <v>577</v>
      </c>
      <c r="I35" s="116" t="s">
        <v>536</v>
      </c>
      <c r="J35" s="117" t="s">
        <v>622</v>
      </c>
    </row>
    <row r="36" s="111" customFormat="1" ht="18.75" customHeight="1" spans="1:10">
      <c r="A36" s="229" t="s">
        <v>445</v>
      </c>
      <c r="B36" s="116"/>
      <c r="C36" s="116" t="s">
        <v>548</v>
      </c>
      <c r="D36" s="116" t="s">
        <v>599</v>
      </c>
      <c r="E36" s="117" t="s">
        <v>623</v>
      </c>
      <c r="F36" s="116" t="s">
        <v>534</v>
      </c>
      <c r="G36" s="117">
        <v>15</v>
      </c>
      <c r="H36" s="116" t="s">
        <v>624</v>
      </c>
      <c r="I36" s="116" t="s">
        <v>536</v>
      </c>
      <c r="J36" s="117" t="s">
        <v>625</v>
      </c>
    </row>
    <row r="37" s="111" customFormat="1" ht="18.75" customHeight="1" spans="1:10">
      <c r="A37" s="229" t="s">
        <v>445</v>
      </c>
      <c r="B37" s="116"/>
      <c r="C37" s="116" t="s">
        <v>552</v>
      </c>
      <c r="D37" s="116" t="s">
        <v>553</v>
      </c>
      <c r="E37" s="117" t="s">
        <v>626</v>
      </c>
      <c r="F37" s="116" t="s">
        <v>534</v>
      </c>
      <c r="G37" s="117" t="s">
        <v>587</v>
      </c>
      <c r="H37" s="116" t="s">
        <v>546</v>
      </c>
      <c r="I37" s="116" t="s">
        <v>606</v>
      </c>
      <c r="J37" s="117" t="s">
        <v>612</v>
      </c>
    </row>
    <row r="38" s="36" customFormat="1" ht="18.75" customHeight="1" spans="1:10">
      <c r="A38" s="230" t="s">
        <v>457</v>
      </c>
      <c r="B38" s="116" t="s">
        <v>627</v>
      </c>
      <c r="C38" s="116" t="s">
        <v>531</v>
      </c>
      <c r="D38" s="116" t="s">
        <v>532</v>
      </c>
      <c r="E38" s="117" t="s">
        <v>628</v>
      </c>
      <c r="F38" s="116" t="s">
        <v>534</v>
      </c>
      <c r="G38" s="117" t="s">
        <v>629</v>
      </c>
      <c r="H38" s="116" t="s">
        <v>616</v>
      </c>
      <c r="I38" s="116" t="s">
        <v>536</v>
      </c>
      <c r="J38" s="117" t="s">
        <v>630</v>
      </c>
    </row>
    <row r="39" s="36" customFormat="1" ht="18.75" customHeight="1" spans="1:10">
      <c r="A39" s="119"/>
      <c r="B39" s="116"/>
      <c r="C39" s="116" t="s">
        <v>531</v>
      </c>
      <c r="D39" s="116" t="s">
        <v>563</v>
      </c>
      <c r="E39" s="117" t="s">
        <v>564</v>
      </c>
      <c r="F39" s="116" t="s">
        <v>534</v>
      </c>
      <c r="G39" s="117">
        <v>700</v>
      </c>
      <c r="H39" s="116" t="s">
        <v>577</v>
      </c>
      <c r="I39" s="116" t="s">
        <v>536</v>
      </c>
      <c r="J39" s="117" t="s">
        <v>630</v>
      </c>
    </row>
    <row r="40" s="36" customFormat="1" ht="18.75" customHeight="1" spans="1:10">
      <c r="A40" s="119"/>
      <c r="B40" s="116"/>
      <c r="C40" s="116" t="s">
        <v>548</v>
      </c>
      <c r="D40" s="116" t="s">
        <v>599</v>
      </c>
      <c r="E40" s="117" t="s">
        <v>550</v>
      </c>
      <c r="F40" s="116" t="s">
        <v>534</v>
      </c>
      <c r="G40" s="117">
        <v>90</v>
      </c>
      <c r="H40" s="116" t="s">
        <v>546</v>
      </c>
      <c r="I40" s="116" t="s">
        <v>536</v>
      </c>
      <c r="J40" s="117" t="s">
        <v>630</v>
      </c>
    </row>
    <row r="41" s="36" customFormat="1" ht="18.75" customHeight="1" spans="1:10">
      <c r="A41" s="119"/>
      <c r="B41" s="116"/>
      <c r="C41" s="116" t="s">
        <v>548</v>
      </c>
      <c r="D41" s="116" t="s">
        <v>583</v>
      </c>
      <c r="E41" s="117" t="s">
        <v>583</v>
      </c>
      <c r="F41" s="116" t="s">
        <v>534</v>
      </c>
      <c r="G41" s="117">
        <v>90</v>
      </c>
      <c r="H41" s="116" t="s">
        <v>546</v>
      </c>
      <c r="I41" s="116" t="s">
        <v>536</v>
      </c>
      <c r="J41" s="117" t="s">
        <v>630</v>
      </c>
    </row>
    <row r="42" s="36" customFormat="1" ht="18.75" customHeight="1" spans="1:10">
      <c r="A42" s="119"/>
      <c r="B42" s="116"/>
      <c r="C42" s="116" t="s">
        <v>552</v>
      </c>
      <c r="D42" s="116" t="s">
        <v>553</v>
      </c>
      <c r="E42" s="117" t="s">
        <v>631</v>
      </c>
      <c r="F42" s="116" t="s">
        <v>534</v>
      </c>
      <c r="G42" s="117" t="s">
        <v>573</v>
      </c>
      <c r="H42" s="116" t="s">
        <v>546</v>
      </c>
      <c r="I42" s="116" t="s">
        <v>536</v>
      </c>
      <c r="J42" s="117" t="s">
        <v>630</v>
      </c>
    </row>
    <row r="43" s="36" customFormat="1" ht="18.75" customHeight="1" spans="1:10">
      <c r="A43" s="230" t="s">
        <v>468</v>
      </c>
      <c r="B43" s="116" t="s">
        <v>632</v>
      </c>
      <c r="C43" s="116" t="s">
        <v>531</v>
      </c>
      <c r="D43" s="116" t="s">
        <v>532</v>
      </c>
      <c r="E43" s="117" t="s">
        <v>633</v>
      </c>
      <c r="F43" s="116" t="s">
        <v>544</v>
      </c>
      <c r="G43" s="117" t="s">
        <v>292</v>
      </c>
      <c r="H43" s="116" t="s">
        <v>634</v>
      </c>
      <c r="I43" s="116" t="s">
        <v>536</v>
      </c>
      <c r="J43" s="117" t="s">
        <v>635</v>
      </c>
    </row>
    <row r="44" s="36" customFormat="1" ht="18.75" customHeight="1" spans="1:10">
      <c r="A44" s="119"/>
      <c r="B44" s="116"/>
      <c r="C44" s="116" t="s">
        <v>531</v>
      </c>
      <c r="D44" s="116" t="s">
        <v>542</v>
      </c>
      <c r="E44" s="117" t="s">
        <v>636</v>
      </c>
      <c r="F44" s="116" t="s">
        <v>544</v>
      </c>
      <c r="G44" s="117" t="s">
        <v>562</v>
      </c>
      <c r="H44" s="116" t="s">
        <v>546</v>
      </c>
      <c r="I44" s="116" t="s">
        <v>606</v>
      </c>
      <c r="J44" s="117" t="s">
        <v>637</v>
      </c>
    </row>
    <row r="45" s="36" customFormat="1" ht="18.75" customHeight="1" spans="1:10">
      <c r="A45" s="119"/>
      <c r="B45" s="116"/>
      <c r="C45" s="116" t="s">
        <v>531</v>
      </c>
      <c r="D45" s="116" t="s">
        <v>560</v>
      </c>
      <c r="E45" s="117" t="s">
        <v>638</v>
      </c>
      <c r="F45" s="116" t="s">
        <v>534</v>
      </c>
      <c r="G45" s="117" t="s">
        <v>581</v>
      </c>
      <c r="H45" s="116" t="s">
        <v>546</v>
      </c>
      <c r="I45" s="116" t="s">
        <v>606</v>
      </c>
      <c r="J45" s="117" t="s">
        <v>639</v>
      </c>
    </row>
    <row r="46" s="36" customFormat="1" ht="18.75" customHeight="1" spans="1:10">
      <c r="A46" s="119"/>
      <c r="B46" s="116"/>
      <c r="C46" s="116" t="s">
        <v>548</v>
      </c>
      <c r="D46" s="116" t="s">
        <v>549</v>
      </c>
      <c r="E46" s="117" t="s">
        <v>640</v>
      </c>
      <c r="F46" s="116" t="s">
        <v>534</v>
      </c>
      <c r="G46" s="117" t="s">
        <v>581</v>
      </c>
      <c r="H46" s="116" t="s">
        <v>546</v>
      </c>
      <c r="I46" s="116" t="s">
        <v>606</v>
      </c>
      <c r="J46" s="117" t="s">
        <v>641</v>
      </c>
    </row>
    <row r="47" s="36" customFormat="1" ht="18.75" customHeight="1" spans="1:10">
      <c r="A47" s="119"/>
      <c r="B47" s="116"/>
      <c r="C47" s="116" t="s">
        <v>552</v>
      </c>
      <c r="D47" s="116" t="s">
        <v>553</v>
      </c>
      <c r="E47" s="117" t="s">
        <v>642</v>
      </c>
      <c r="F47" s="116" t="s">
        <v>544</v>
      </c>
      <c r="G47" s="117" t="s">
        <v>294</v>
      </c>
      <c r="H47" s="116" t="s">
        <v>546</v>
      </c>
      <c r="I47" s="116" t="s">
        <v>606</v>
      </c>
      <c r="J47" s="117" t="s">
        <v>643</v>
      </c>
    </row>
    <row r="48" s="36" customFormat="1" ht="18.75" customHeight="1" spans="1:10">
      <c r="A48" s="230" t="s">
        <v>508</v>
      </c>
      <c r="B48" s="116" t="s">
        <v>644</v>
      </c>
      <c r="C48" s="116" t="s">
        <v>531</v>
      </c>
      <c r="D48" s="116" t="s">
        <v>532</v>
      </c>
      <c r="E48" s="117" t="s">
        <v>645</v>
      </c>
      <c r="F48" s="116" t="s">
        <v>544</v>
      </c>
      <c r="G48" s="117" t="s">
        <v>292</v>
      </c>
      <c r="H48" s="116" t="s">
        <v>634</v>
      </c>
      <c r="I48" s="116" t="s">
        <v>536</v>
      </c>
      <c r="J48" s="117" t="s">
        <v>646</v>
      </c>
    </row>
    <row r="49" s="36" customFormat="1" ht="18.75" customHeight="1" spans="1:10">
      <c r="A49" s="119"/>
      <c r="B49" s="116"/>
      <c r="C49" s="116" t="s">
        <v>531</v>
      </c>
      <c r="D49" s="116" t="s">
        <v>542</v>
      </c>
      <c r="E49" s="117" t="s">
        <v>647</v>
      </c>
      <c r="F49" s="116" t="s">
        <v>544</v>
      </c>
      <c r="G49" s="117" t="s">
        <v>562</v>
      </c>
      <c r="H49" s="116" t="s">
        <v>546</v>
      </c>
      <c r="I49" s="116" t="s">
        <v>606</v>
      </c>
      <c r="J49" s="117" t="s">
        <v>647</v>
      </c>
    </row>
    <row r="50" s="36" customFormat="1" ht="18.75" customHeight="1" spans="1:10">
      <c r="A50" s="119"/>
      <c r="B50" s="116"/>
      <c r="C50" s="116" t="s">
        <v>531</v>
      </c>
      <c r="D50" s="116" t="s">
        <v>560</v>
      </c>
      <c r="E50" s="117" t="s">
        <v>648</v>
      </c>
      <c r="F50" s="116" t="s">
        <v>544</v>
      </c>
      <c r="G50" s="117" t="s">
        <v>562</v>
      </c>
      <c r="H50" s="116" t="s">
        <v>546</v>
      </c>
      <c r="I50" s="116" t="s">
        <v>606</v>
      </c>
      <c r="J50" s="117" t="s">
        <v>649</v>
      </c>
    </row>
    <row r="51" s="36" customFormat="1" ht="18.75" customHeight="1" spans="1:10">
      <c r="A51" s="119"/>
      <c r="B51" s="116"/>
      <c r="C51" s="116" t="s">
        <v>548</v>
      </c>
      <c r="D51" s="116" t="s">
        <v>549</v>
      </c>
      <c r="E51" s="117" t="s">
        <v>650</v>
      </c>
      <c r="F51" s="116" t="s">
        <v>544</v>
      </c>
      <c r="G51" s="117" t="s">
        <v>651</v>
      </c>
      <c r="H51" s="116" t="s">
        <v>634</v>
      </c>
      <c r="I51" s="116" t="s">
        <v>536</v>
      </c>
      <c r="J51" s="117" t="s">
        <v>652</v>
      </c>
    </row>
    <row r="52" s="36" customFormat="1" ht="18.75" customHeight="1" spans="1:10">
      <c r="A52" s="119"/>
      <c r="B52" s="116"/>
      <c r="C52" s="116" t="s">
        <v>552</v>
      </c>
      <c r="D52" s="116" t="s">
        <v>553</v>
      </c>
      <c r="E52" s="117" t="s">
        <v>642</v>
      </c>
      <c r="F52" s="116" t="s">
        <v>653</v>
      </c>
      <c r="G52" s="117" t="s">
        <v>294</v>
      </c>
      <c r="H52" s="116" t="s">
        <v>546</v>
      </c>
      <c r="I52" s="116" t="s">
        <v>606</v>
      </c>
      <c r="J52" s="117" t="s">
        <v>643</v>
      </c>
    </row>
    <row r="53" s="36" customFormat="1" ht="18.75" customHeight="1" spans="1:10">
      <c r="A53" s="230" t="s">
        <v>459</v>
      </c>
      <c r="B53" s="116" t="s">
        <v>654</v>
      </c>
      <c r="C53" s="116" t="s">
        <v>531</v>
      </c>
      <c r="D53" s="116" t="s">
        <v>532</v>
      </c>
      <c r="E53" s="117" t="s">
        <v>655</v>
      </c>
      <c r="F53" s="116" t="s">
        <v>534</v>
      </c>
      <c r="G53" s="117" t="s">
        <v>656</v>
      </c>
      <c r="H53" s="116" t="s">
        <v>657</v>
      </c>
      <c r="I53" s="116" t="s">
        <v>536</v>
      </c>
      <c r="J53" s="117" t="s">
        <v>658</v>
      </c>
    </row>
    <row r="54" s="36" customFormat="1" ht="18.75" customHeight="1" spans="1:10">
      <c r="A54" s="119"/>
      <c r="B54" s="116"/>
      <c r="C54" s="116" t="s">
        <v>531</v>
      </c>
      <c r="D54" s="116" t="s">
        <v>542</v>
      </c>
      <c r="E54" s="117" t="s">
        <v>659</v>
      </c>
      <c r="F54" s="116" t="s">
        <v>534</v>
      </c>
      <c r="G54" s="117" t="s">
        <v>573</v>
      </c>
      <c r="H54" s="116" t="s">
        <v>546</v>
      </c>
      <c r="I54" s="116" t="s">
        <v>536</v>
      </c>
      <c r="J54" s="117" t="s">
        <v>658</v>
      </c>
    </row>
    <row r="55" s="36" customFormat="1" ht="18.75" customHeight="1" spans="1:10">
      <c r="A55" s="119"/>
      <c r="B55" s="116"/>
      <c r="C55" s="116" t="s">
        <v>531</v>
      </c>
      <c r="D55" s="116" t="s">
        <v>542</v>
      </c>
      <c r="E55" s="117" t="s">
        <v>660</v>
      </c>
      <c r="F55" s="116" t="s">
        <v>544</v>
      </c>
      <c r="G55" s="117" t="s">
        <v>545</v>
      </c>
      <c r="H55" s="116" t="s">
        <v>546</v>
      </c>
      <c r="I55" s="116" t="s">
        <v>606</v>
      </c>
      <c r="J55" s="117" t="s">
        <v>661</v>
      </c>
    </row>
    <row r="56" s="36" customFormat="1" ht="18.75" customHeight="1" spans="1:10">
      <c r="A56" s="119"/>
      <c r="B56" s="116"/>
      <c r="C56" s="116" t="s">
        <v>531</v>
      </c>
      <c r="D56" s="116" t="s">
        <v>560</v>
      </c>
      <c r="E56" s="117" t="s">
        <v>662</v>
      </c>
      <c r="F56" s="116" t="s">
        <v>544</v>
      </c>
      <c r="G56" s="117" t="s">
        <v>663</v>
      </c>
      <c r="H56" s="116" t="s">
        <v>624</v>
      </c>
      <c r="I56" s="116" t="s">
        <v>536</v>
      </c>
      <c r="J56" s="117" t="s">
        <v>658</v>
      </c>
    </row>
    <row r="57" s="36" customFormat="1" ht="18.75" customHeight="1" spans="1:10">
      <c r="A57" s="119"/>
      <c r="B57" s="116"/>
      <c r="C57" s="116" t="s">
        <v>548</v>
      </c>
      <c r="D57" s="116" t="s">
        <v>549</v>
      </c>
      <c r="E57" s="117" t="s">
        <v>664</v>
      </c>
      <c r="F57" s="116" t="s">
        <v>534</v>
      </c>
      <c r="G57" s="117" t="s">
        <v>656</v>
      </c>
      <c r="H57" s="116" t="s">
        <v>546</v>
      </c>
      <c r="I57" s="116" t="s">
        <v>536</v>
      </c>
      <c r="J57" s="117" t="s">
        <v>658</v>
      </c>
    </row>
    <row r="58" s="36" customFormat="1" ht="18.75" customHeight="1" spans="1:10">
      <c r="A58" s="119"/>
      <c r="B58" s="116"/>
      <c r="C58" s="116" t="s">
        <v>552</v>
      </c>
      <c r="D58" s="116" t="s">
        <v>553</v>
      </c>
      <c r="E58" s="117" t="s">
        <v>665</v>
      </c>
      <c r="F58" s="116" t="s">
        <v>534</v>
      </c>
      <c r="G58" s="117" t="s">
        <v>545</v>
      </c>
      <c r="H58" s="116" t="s">
        <v>546</v>
      </c>
      <c r="I58" s="116" t="s">
        <v>536</v>
      </c>
      <c r="J58" s="117" t="s">
        <v>658</v>
      </c>
    </row>
    <row r="59" s="36" customFormat="1" ht="18.75" customHeight="1" spans="1:10">
      <c r="A59" s="230" t="s">
        <v>452</v>
      </c>
      <c r="B59" s="116" t="s">
        <v>666</v>
      </c>
      <c r="C59" s="116" t="s">
        <v>531</v>
      </c>
      <c r="D59" s="116" t="s">
        <v>532</v>
      </c>
      <c r="E59" s="117" t="s">
        <v>667</v>
      </c>
      <c r="F59" s="116" t="s">
        <v>534</v>
      </c>
      <c r="G59" s="117">
        <v>9</v>
      </c>
      <c r="H59" s="116" t="s">
        <v>668</v>
      </c>
      <c r="I59" s="116" t="s">
        <v>536</v>
      </c>
      <c r="J59" s="116" t="s">
        <v>532</v>
      </c>
    </row>
    <row r="60" s="36" customFormat="1" ht="18.75" customHeight="1" spans="1:10">
      <c r="A60" s="119"/>
      <c r="B60" s="116"/>
      <c r="C60" s="116" t="s">
        <v>531</v>
      </c>
      <c r="D60" s="116" t="s">
        <v>542</v>
      </c>
      <c r="E60" s="117" t="s">
        <v>669</v>
      </c>
      <c r="F60" s="116" t="s">
        <v>534</v>
      </c>
      <c r="G60" s="117">
        <v>95</v>
      </c>
      <c r="H60" s="116" t="s">
        <v>546</v>
      </c>
      <c r="I60" s="116" t="s">
        <v>536</v>
      </c>
      <c r="J60" s="116" t="s">
        <v>563</v>
      </c>
    </row>
    <row r="61" s="36" customFormat="1" ht="33.75" spans="1:10">
      <c r="A61" s="119"/>
      <c r="B61" s="116"/>
      <c r="C61" s="116" t="s">
        <v>548</v>
      </c>
      <c r="D61" s="116" t="s">
        <v>549</v>
      </c>
      <c r="E61" s="117" t="s">
        <v>670</v>
      </c>
      <c r="F61" s="116" t="s">
        <v>534</v>
      </c>
      <c r="G61" s="117">
        <v>80</v>
      </c>
      <c r="H61" s="116" t="s">
        <v>546</v>
      </c>
      <c r="I61" s="116" t="s">
        <v>536</v>
      </c>
      <c r="J61" s="116" t="s">
        <v>549</v>
      </c>
    </row>
    <row r="62" s="36" customFormat="1" ht="18.75" customHeight="1" spans="1:10">
      <c r="A62" s="119"/>
      <c r="B62" s="116"/>
      <c r="C62" s="116" t="s">
        <v>548</v>
      </c>
      <c r="D62" s="116" t="s">
        <v>583</v>
      </c>
      <c r="E62" s="117" t="s">
        <v>671</v>
      </c>
      <c r="F62" s="116" t="s">
        <v>534</v>
      </c>
      <c r="G62" s="117">
        <v>85</v>
      </c>
      <c r="H62" s="116" t="s">
        <v>546</v>
      </c>
      <c r="I62" s="116" t="s">
        <v>536</v>
      </c>
      <c r="J62" s="116" t="s">
        <v>583</v>
      </c>
    </row>
    <row r="63" s="36" customFormat="1" ht="18.75" customHeight="1" spans="1:10">
      <c r="A63" s="119"/>
      <c r="B63" s="116"/>
      <c r="C63" s="116" t="s">
        <v>552</v>
      </c>
      <c r="D63" s="116" t="s">
        <v>553</v>
      </c>
      <c r="E63" s="117" t="s">
        <v>631</v>
      </c>
      <c r="F63" s="116" t="s">
        <v>534</v>
      </c>
      <c r="G63" s="117">
        <v>95</v>
      </c>
      <c r="H63" s="116" t="s">
        <v>546</v>
      </c>
      <c r="I63" s="116" t="s">
        <v>536</v>
      </c>
      <c r="J63" s="116" t="s">
        <v>553</v>
      </c>
    </row>
    <row r="64" s="36" customFormat="1" ht="18.75" customHeight="1" spans="1:10">
      <c r="A64" s="230" t="s">
        <v>504</v>
      </c>
      <c r="B64" s="116" t="s">
        <v>672</v>
      </c>
      <c r="C64" s="116" t="s">
        <v>531</v>
      </c>
      <c r="D64" s="116" t="s">
        <v>532</v>
      </c>
      <c r="E64" s="117" t="s">
        <v>673</v>
      </c>
      <c r="F64" s="116" t="s">
        <v>534</v>
      </c>
      <c r="G64" s="117" t="s">
        <v>674</v>
      </c>
      <c r="H64" s="116" t="s">
        <v>535</v>
      </c>
      <c r="I64" s="116" t="s">
        <v>536</v>
      </c>
      <c r="J64" s="117" t="s">
        <v>675</v>
      </c>
    </row>
    <row r="65" s="36" customFormat="1" ht="18.75" customHeight="1" spans="1:10">
      <c r="A65" s="119"/>
      <c r="B65" s="116"/>
      <c r="C65" s="116" t="s">
        <v>531</v>
      </c>
      <c r="D65" s="116" t="s">
        <v>542</v>
      </c>
      <c r="E65" s="117" t="s">
        <v>676</v>
      </c>
      <c r="F65" s="116" t="s">
        <v>544</v>
      </c>
      <c r="G65" s="117" t="s">
        <v>562</v>
      </c>
      <c r="H65" s="116" t="s">
        <v>546</v>
      </c>
      <c r="I65" s="116" t="s">
        <v>606</v>
      </c>
      <c r="J65" s="117" t="s">
        <v>677</v>
      </c>
    </row>
    <row r="66" s="36" customFormat="1" ht="18.75" customHeight="1" spans="1:10">
      <c r="A66" s="119"/>
      <c r="B66" s="116"/>
      <c r="C66" s="116" t="s">
        <v>548</v>
      </c>
      <c r="D66" s="116" t="s">
        <v>620</v>
      </c>
      <c r="E66" s="117" t="s">
        <v>678</v>
      </c>
      <c r="F66" s="116" t="s">
        <v>534</v>
      </c>
      <c r="G66" s="117" t="s">
        <v>679</v>
      </c>
      <c r="H66" s="116" t="s">
        <v>546</v>
      </c>
      <c r="I66" s="116" t="s">
        <v>536</v>
      </c>
      <c r="J66" s="117" t="s">
        <v>680</v>
      </c>
    </row>
    <row r="67" s="36" customFormat="1" ht="18.75" customHeight="1" spans="1:10">
      <c r="A67" s="119"/>
      <c r="B67" s="116"/>
      <c r="C67" s="116" t="s">
        <v>548</v>
      </c>
      <c r="D67" s="116" t="s">
        <v>549</v>
      </c>
      <c r="E67" s="117" t="s">
        <v>681</v>
      </c>
      <c r="F67" s="116" t="s">
        <v>534</v>
      </c>
      <c r="G67" s="117" t="s">
        <v>679</v>
      </c>
      <c r="H67" s="116" t="s">
        <v>546</v>
      </c>
      <c r="I67" s="116" t="s">
        <v>536</v>
      </c>
      <c r="J67" s="117" t="s">
        <v>682</v>
      </c>
    </row>
    <row r="68" s="36" customFormat="1" ht="18.75" customHeight="1" spans="1:10">
      <c r="A68" s="119"/>
      <c r="B68" s="116"/>
      <c r="C68" s="116" t="s">
        <v>552</v>
      </c>
      <c r="D68" s="116" t="s">
        <v>553</v>
      </c>
      <c r="E68" s="117" t="s">
        <v>683</v>
      </c>
      <c r="F68" s="116" t="s">
        <v>653</v>
      </c>
      <c r="G68" s="117" t="s">
        <v>295</v>
      </c>
      <c r="H68" s="116" t="s">
        <v>546</v>
      </c>
      <c r="I68" s="116" t="s">
        <v>606</v>
      </c>
      <c r="J68" s="117" t="s">
        <v>684</v>
      </c>
    </row>
    <row r="69" s="36" customFormat="1" ht="18.75" customHeight="1" spans="1:10">
      <c r="A69" s="230" t="s">
        <v>500</v>
      </c>
      <c r="B69" s="116" t="s">
        <v>685</v>
      </c>
      <c r="C69" s="116" t="s">
        <v>531</v>
      </c>
      <c r="D69" s="116" t="s">
        <v>532</v>
      </c>
      <c r="E69" s="117" t="s">
        <v>686</v>
      </c>
      <c r="F69" s="116" t="s">
        <v>534</v>
      </c>
      <c r="G69" s="117" t="s">
        <v>656</v>
      </c>
      <c r="H69" s="116" t="s">
        <v>535</v>
      </c>
      <c r="I69" s="116" t="s">
        <v>536</v>
      </c>
      <c r="J69" s="117" t="s">
        <v>687</v>
      </c>
    </row>
    <row r="70" s="36" customFormat="1" ht="18.75" customHeight="1" spans="1:10">
      <c r="A70" s="119"/>
      <c r="B70" s="116"/>
      <c r="C70" s="116" t="s">
        <v>531</v>
      </c>
      <c r="D70" s="116" t="s">
        <v>532</v>
      </c>
      <c r="E70" s="117" t="s">
        <v>688</v>
      </c>
      <c r="F70" s="116" t="s">
        <v>544</v>
      </c>
      <c r="G70" s="117" t="s">
        <v>689</v>
      </c>
      <c r="H70" s="116" t="s">
        <v>546</v>
      </c>
      <c r="I70" s="116" t="s">
        <v>606</v>
      </c>
      <c r="J70" s="117" t="s">
        <v>690</v>
      </c>
    </row>
    <row r="71" s="36" customFormat="1" ht="18.75" customHeight="1" spans="1:10">
      <c r="A71" s="119"/>
      <c r="B71" s="116"/>
      <c r="C71" s="116" t="s">
        <v>531</v>
      </c>
      <c r="D71" s="116" t="s">
        <v>560</v>
      </c>
      <c r="E71" s="117" t="s">
        <v>691</v>
      </c>
      <c r="F71" s="116" t="s">
        <v>544</v>
      </c>
      <c r="G71" s="117" t="s">
        <v>562</v>
      </c>
      <c r="H71" s="116" t="s">
        <v>546</v>
      </c>
      <c r="I71" s="116" t="s">
        <v>606</v>
      </c>
      <c r="J71" s="117" t="s">
        <v>692</v>
      </c>
    </row>
    <row r="72" s="36" customFormat="1" ht="18.75" customHeight="1" spans="1:10">
      <c r="A72" s="119"/>
      <c r="B72" s="116"/>
      <c r="C72" s="116" t="s">
        <v>548</v>
      </c>
      <c r="D72" s="116" t="s">
        <v>549</v>
      </c>
      <c r="E72" s="117" t="s">
        <v>693</v>
      </c>
      <c r="F72" s="116" t="s">
        <v>544</v>
      </c>
      <c r="G72" s="117" t="s">
        <v>562</v>
      </c>
      <c r="H72" s="116" t="s">
        <v>546</v>
      </c>
      <c r="I72" s="116" t="s">
        <v>606</v>
      </c>
      <c r="J72" s="117" t="s">
        <v>694</v>
      </c>
    </row>
    <row r="73" s="36" customFormat="1" ht="18.75" customHeight="1" spans="1:10">
      <c r="A73" s="119"/>
      <c r="B73" s="116"/>
      <c r="C73" s="116" t="s">
        <v>548</v>
      </c>
      <c r="D73" s="116" t="s">
        <v>549</v>
      </c>
      <c r="E73" s="117" t="s">
        <v>695</v>
      </c>
      <c r="F73" s="116" t="s">
        <v>534</v>
      </c>
      <c r="G73" s="117" t="s">
        <v>562</v>
      </c>
      <c r="H73" s="116" t="s">
        <v>546</v>
      </c>
      <c r="I73" s="116" t="s">
        <v>606</v>
      </c>
      <c r="J73" s="117" t="s">
        <v>696</v>
      </c>
    </row>
    <row r="74" s="36" customFormat="1" ht="18.75" customHeight="1" spans="1:10">
      <c r="A74" s="119"/>
      <c r="B74" s="116"/>
      <c r="C74" s="116" t="s">
        <v>552</v>
      </c>
      <c r="D74" s="116" t="s">
        <v>553</v>
      </c>
      <c r="E74" s="117" t="s">
        <v>683</v>
      </c>
      <c r="F74" s="116" t="s">
        <v>653</v>
      </c>
      <c r="G74" s="117" t="s">
        <v>294</v>
      </c>
      <c r="H74" s="116" t="s">
        <v>546</v>
      </c>
      <c r="I74" s="116" t="s">
        <v>536</v>
      </c>
      <c r="J74" s="117" t="s">
        <v>697</v>
      </c>
    </row>
    <row r="75" s="36" customFormat="1" ht="18.75" customHeight="1" spans="1:10">
      <c r="A75" s="230" t="s">
        <v>473</v>
      </c>
      <c r="B75" s="116" t="s">
        <v>698</v>
      </c>
      <c r="C75" s="116" t="s">
        <v>531</v>
      </c>
      <c r="D75" s="116" t="s">
        <v>532</v>
      </c>
      <c r="E75" s="117" t="s">
        <v>699</v>
      </c>
      <c r="F75" s="116" t="s">
        <v>544</v>
      </c>
      <c r="G75" s="117" t="s">
        <v>651</v>
      </c>
      <c r="H75" s="116" t="s">
        <v>634</v>
      </c>
      <c r="I75" s="116" t="s">
        <v>536</v>
      </c>
      <c r="J75" s="117" t="s">
        <v>700</v>
      </c>
    </row>
    <row r="76" s="36" customFormat="1" ht="18.75" customHeight="1" spans="1:10">
      <c r="A76" s="119"/>
      <c r="B76" s="116"/>
      <c r="C76" s="116" t="s">
        <v>531</v>
      </c>
      <c r="D76" s="116" t="s">
        <v>560</v>
      </c>
      <c r="E76" s="117" t="s">
        <v>701</v>
      </c>
      <c r="F76" s="116" t="s">
        <v>534</v>
      </c>
      <c r="G76" s="117" t="s">
        <v>581</v>
      </c>
      <c r="H76" s="116" t="s">
        <v>546</v>
      </c>
      <c r="I76" s="116" t="s">
        <v>536</v>
      </c>
      <c r="J76" s="117" t="s">
        <v>702</v>
      </c>
    </row>
    <row r="77" s="36" customFormat="1" ht="18.75" customHeight="1" spans="1:10">
      <c r="A77" s="119"/>
      <c r="B77" s="116"/>
      <c r="C77" s="116" t="s">
        <v>548</v>
      </c>
      <c r="D77" s="116" t="s">
        <v>620</v>
      </c>
      <c r="E77" s="117" t="s">
        <v>703</v>
      </c>
      <c r="F77" s="116" t="s">
        <v>534</v>
      </c>
      <c r="G77" s="117" t="s">
        <v>573</v>
      </c>
      <c r="H77" s="116" t="s">
        <v>546</v>
      </c>
      <c r="I77" s="116" t="s">
        <v>536</v>
      </c>
      <c r="J77" s="117" t="s">
        <v>704</v>
      </c>
    </row>
    <row r="78" s="36" customFormat="1" ht="18.75" customHeight="1" spans="1:10">
      <c r="A78" s="119"/>
      <c r="B78" s="116"/>
      <c r="C78" s="116" t="s">
        <v>548</v>
      </c>
      <c r="D78" s="116" t="s">
        <v>549</v>
      </c>
      <c r="E78" s="117" t="s">
        <v>705</v>
      </c>
      <c r="F78" s="116" t="s">
        <v>534</v>
      </c>
      <c r="G78" s="117" t="s">
        <v>573</v>
      </c>
      <c r="H78" s="116" t="s">
        <v>546</v>
      </c>
      <c r="I78" s="116" t="s">
        <v>536</v>
      </c>
      <c r="J78" s="117" t="s">
        <v>706</v>
      </c>
    </row>
    <row r="79" s="36" customFormat="1" ht="18.75" customHeight="1" spans="1:10">
      <c r="A79" s="119"/>
      <c r="B79" s="116"/>
      <c r="C79" s="116" t="s">
        <v>552</v>
      </c>
      <c r="D79" s="116" t="s">
        <v>553</v>
      </c>
      <c r="E79" s="117" t="s">
        <v>707</v>
      </c>
      <c r="F79" s="116" t="s">
        <v>534</v>
      </c>
      <c r="G79" s="117" t="s">
        <v>581</v>
      </c>
      <c r="H79" s="116" t="s">
        <v>546</v>
      </c>
      <c r="I79" s="116" t="s">
        <v>536</v>
      </c>
      <c r="J79" s="117" t="s">
        <v>553</v>
      </c>
    </row>
    <row r="80" s="36" customFormat="1" ht="18.75" customHeight="1" spans="1:10">
      <c r="A80" s="230" t="s">
        <v>466</v>
      </c>
      <c r="B80" s="116" t="s">
        <v>708</v>
      </c>
      <c r="C80" s="116" t="s">
        <v>531</v>
      </c>
      <c r="D80" s="116" t="s">
        <v>532</v>
      </c>
      <c r="E80" s="117" t="s">
        <v>709</v>
      </c>
      <c r="F80" s="116" t="s">
        <v>544</v>
      </c>
      <c r="G80" s="117" t="s">
        <v>710</v>
      </c>
      <c r="H80" s="116" t="s">
        <v>711</v>
      </c>
      <c r="I80" s="116" t="s">
        <v>536</v>
      </c>
      <c r="J80" s="117" t="s">
        <v>712</v>
      </c>
    </row>
    <row r="81" s="36" customFormat="1" ht="18.75" customHeight="1" spans="1:10">
      <c r="A81" s="119"/>
      <c r="B81" s="116"/>
      <c r="C81" s="116" t="s">
        <v>531</v>
      </c>
      <c r="D81" s="116" t="s">
        <v>532</v>
      </c>
      <c r="E81" s="117" t="s">
        <v>713</v>
      </c>
      <c r="F81" s="116" t="s">
        <v>544</v>
      </c>
      <c r="G81" s="117" t="s">
        <v>292</v>
      </c>
      <c r="H81" s="116" t="s">
        <v>668</v>
      </c>
      <c r="I81" s="116" t="s">
        <v>536</v>
      </c>
      <c r="J81" s="117" t="s">
        <v>714</v>
      </c>
    </row>
    <row r="82" s="36" customFormat="1" ht="18.75" customHeight="1" spans="1:10">
      <c r="A82" s="119"/>
      <c r="B82" s="116"/>
      <c r="C82" s="116" t="s">
        <v>531</v>
      </c>
      <c r="D82" s="116" t="s">
        <v>532</v>
      </c>
      <c r="E82" s="117" t="s">
        <v>715</v>
      </c>
      <c r="F82" s="116" t="s">
        <v>544</v>
      </c>
      <c r="G82" s="117" t="s">
        <v>716</v>
      </c>
      <c r="H82" s="116" t="s">
        <v>711</v>
      </c>
      <c r="I82" s="116" t="s">
        <v>536</v>
      </c>
      <c r="J82" s="117" t="s">
        <v>715</v>
      </c>
    </row>
    <row r="83" s="36" customFormat="1" ht="18.75" customHeight="1" spans="1:10">
      <c r="A83" s="119"/>
      <c r="B83" s="116"/>
      <c r="C83" s="116" t="s">
        <v>531</v>
      </c>
      <c r="D83" s="116" t="s">
        <v>532</v>
      </c>
      <c r="E83" s="117" t="s">
        <v>717</v>
      </c>
      <c r="F83" s="116" t="s">
        <v>544</v>
      </c>
      <c r="G83" s="117" t="s">
        <v>292</v>
      </c>
      <c r="H83" s="116" t="s">
        <v>718</v>
      </c>
      <c r="I83" s="116" t="s">
        <v>536</v>
      </c>
      <c r="J83" s="117" t="s">
        <v>719</v>
      </c>
    </row>
    <row r="84" s="36" customFormat="1" ht="18.75" customHeight="1" spans="1:10">
      <c r="A84" s="119"/>
      <c r="B84" s="116"/>
      <c r="C84" s="116" t="s">
        <v>531</v>
      </c>
      <c r="D84" s="116" t="s">
        <v>542</v>
      </c>
      <c r="E84" s="117" t="s">
        <v>636</v>
      </c>
      <c r="F84" s="116" t="s">
        <v>544</v>
      </c>
      <c r="G84" s="117" t="s">
        <v>562</v>
      </c>
      <c r="H84" s="116" t="s">
        <v>546</v>
      </c>
      <c r="I84" s="116" t="s">
        <v>536</v>
      </c>
      <c r="J84" s="117" t="s">
        <v>636</v>
      </c>
    </row>
    <row r="85" s="36" customFormat="1" ht="18.75" customHeight="1" spans="1:10">
      <c r="A85" s="119"/>
      <c r="B85" s="116"/>
      <c r="C85" s="116" t="s">
        <v>531</v>
      </c>
      <c r="D85" s="116" t="s">
        <v>560</v>
      </c>
      <c r="E85" s="117" t="s">
        <v>720</v>
      </c>
      <c r="F85" s="116" t="s">
        <v>534</v>
      </c>
      <c r="G85" s="117" t="s">
        <v>573</v>
      </c>
      <c r="H85" s="116" t="s">
        <v>546</v>
      </c>
      <c r="I85" s="116" t="s">
        <v>536</v>
      </c>
      <c r="J85" s="117" t="s">
        <v>721</v>
      </c>
    </row>
    <row r="86" s="36" customFormat="1" ht="18.75" customHeight="1" spans="1:10">
      <c r="A86" s="119"/>
      <c r="B86" s="116"/>
      <c r="C86" s="116" t="s">
        <v>548</v>
      </c>
      <c r="D86" s="116" t="s">
        <v>549</v>
      </c>
      <c r="E86" s="117" t="s">
        <v>722</v>
      </c>
      <c r="F86" s="116" t="s">
        <v>534</v>
      </c>
      <c r="G86" s="117" t="s">
        <v>723</v>
      </c>
      <c r="H86" s="116" t="s">
        <v>570</v>
      </c>
      <c r="I86" s="116" t="s">
        <v>536</v>
      </c>
      <c r="J86" s="117" t="s">
        <v>724</v>
      </c>
    </row>
    <row r="87" s="36" customFormat="1" ht="18.75" customHeight="1" spans="1:10">
      <c r="A87" s="119"/>
      <c r="B87" s="116"/>
      <c r="C87" s="116" t="s">
        <v>548</v>
      </c>
      <c r="D87" s="116" t="s">
        <v>599</v>
      </c>
      <c r="E87" s="117" t="s">
        <v>725</v>
      </c>
      <c r="F87" s="116" t="s">
        <v>534</v>
      </c>
      <c r="G87" s="117" t="s">
        <v>295</v>
      </c>
      <c r="H87" s="116" t="s">
        <v>624</v>
      </c>
      <c r="I87" s="116" t="s">
        <v>536</v>
      </c>
      <c r="J87" s="117" t="s">
        <v>726</v>
      </c>
    </row>
    <row r="88" s="36" customFormat="1" ht="18.75" customHeight="1" spans="1:10">
      <c r="A88" s="119"/>
      <c r="B88" s="116"/>
      <c r="C88" s="116" t="s">
        <v>552</v>
      </c>
      <c r="D88" s="116" t="s">
        <v>553</v>
      </c>
      <c r="E88" s="117" t="s">
        <v>727</v>
      </c>
      <c r="F88" s="116" t="s">
        <v>534</v>
      </c>
      <c r="G88" s="117" t="s">
        <v>573</v>
      </c>
      <c r="H88" s="116" t="s">
        <v>546</v>
      </c>
      <c r="I88" s="116" t="s">
        <v>536</v>
      </c>
      <c r="J88" s="117" t="s">
        <v>727</v>
      </c>
    </row>
    <row r="89" s="36" customFormat="1" ht="18.75" customHeight="1" spans="1:10">
      <c r="A89" s="230" t="s">
        <v>517</v>
      </c>
      <c r="B89" s="116" t="s">
        <v>728</v>
      </c>
      <c r="C89" s="116" t="s">
        <v>531</v>
      </c>
      <c r="D89" s="116" t="s">
        <v>532</v>
      </c>
      <c r="E89" s="117" t="s">
        <v>729</v>
      </c>
      <c r="F89" s="116" t="s">
        <v>544</v>
      </c>
      <c r="G89" s="117" t="s">
        <v>730</v>
      </c>
      <c r="H89" s="116" t="s">
        <v>634</v>
      </c>
      <c r="I89" s="116" t="s">
        <v>536</v>
      </c>
      <c r="J89" s="117" t="s">
        <v>731</v>
      </c>
    </row>
    <row r="90" s="36" customFormat="1" ht="18.75" customHeight="1" spans="1:10">
      <c r="A90" s="119"/>
      <c r="B90" s="116"/>
      <c r="C90" s="116" t="s">
        <v>531</v>
      </c>
      <c r="D90" s="116" t="s">
        <v>532</v>
      </c>
      <c r="E90" s="117" t="s">
        <v>732</v>
      </c>
      <c r="F90" s="116" t="s">
        <v>544</v>
      </c>
      <c r="G90" s="117" t="s">
        <v>651</v>
      </c>
      <c r="H90" s="116" t="s">
        <v>634</v>
      </c>
      <c r="I90" s="116" t="s">
        <v>536</v>
      </c>
      <c r="J90" s="117" t="s">
        <v>733</v>
      </c>
    </row>
    <row r="91" s="36" customFormat="1" ht="18.75" customHeight="1" spans="1:10">
      <c r="A91" s="119"/>
      <c r="B91" s="116"/>
      <c r="C91" s="116" t="s">
        <v>531</v>
      </c>
      <c r="D91" s="116" t="s">
        <v>542</v>
      </c>
      <c r="E91" s="117" t="s">
        <v>734</v>
      </c>
      <c r="F91" s="116" t="s">
        <v>544</v>
      </c>
      <c r="G91" s="117" t="s">
        <v>562</v>
      </c>
      <c r="H91" s="116" t="s">
        <v>546</v>
      </c>
      <c r="I91" s="116" t="s">
        <v>536</v>
      </c>
      <c r="J91" s="117" t="s">
        <v>735</v>
      </c>
    </row>
    <row r="92" s="36" customFormat="1" ht="18.75" customHeight="1" spans="1:10">
      <c r="A92" s="119"/>
      <c r="B92" s="116"/>
      <c r="C92" s="116" t="s">
        <v>531</v>
      </c>
      <c r="D92" s="116" t="s">
        <v>560</v>
      </c>
      <c r="E92" s="117" t="s">
        <v>736</v>
      </c>
      <c r="F92" s="116" t="s">
        <v>544</v>
      </c>
      <c r="G92" s="117" t="s">
        <v>562</v>
      </c>
      <c r="H92" s="116" t="s">
        <v>546</v>
      </c>
      <c r="I92" s="116" t="s">
        <v>536</v>
      </c>
      <c r="J92" s="117" t="s">
        <v>737</v>
      </c>
    </row>
    <row r="93" s="36" customFormat="1" ht="18.75" customHeight="1" spans="1:10">
      <c r="A93" s="119"/>
      <c r="B93" s="116"/>
      <c r="C93" s="116" t="s">
        <v>548</v>
      </c>
      <c r="D93" s="116" t="s">
        <v>549</v>
      </c>
      <c r="E93" s="117" t="s">
        <v>738</v>
      </c>
      <c r="F93" s="116" t="s">
        <v>534</v>
      </c>
      <c r="G93" s="117" t="s">
        <v>573</v>
      </c>
      <c r="H93" s="116" t="s">
        <v>546</v>
      </c>
      <c r="I93" s="116" t="s">
        <v>536</v>
      </c>
      <c r="J93" s="117" t="s">
        <v>739</v>
      </c>
    </row>
    <row r="94" s="36" customFormat="1" ht="18.75" customHeight="1" spans="1:10">
      <c r="A94" s="119"/>
      <c r="B94" s="116"/>
      <c r="C94" s="116" t="s">
        <v>552</v>
      </c>
      <c r="D94" s="116" t="s">
        <v>553</v>
      </c>
      <c r="E94" s="117" t="s">
        <v>727</v>
      </c>
      <c r="F94" s="116" t="s">
        <v>534</v>
      </c>
      <c r="G94" s="117" t="s">
        <v>573</v>
      </c>
      <c r="H94" s="116" t="s">
        <v>546</v>
      </c>
      <c r="I94" s="116" t="s">
        <v>536</v>
      </c>
      <c r="J94" s="117" t="s">
        <v>727</v>
      </c>
    </row>
    <row r="95" s="36" customFormat="1" ht="18.75" customHeight="1" spans="1:10">
      <c r="A95" s="230" t="s">
        <v>462</v>
      </c>
      <c r="B95" s="116" t="s">
        <v>740</v>
      </c>
      <c r="C95" s="116" t="s">
        <v>531</v>
      </c>
      <c r="D95" s="116" t="s">
        <v>532</v>
      </c>
      <c r="E95" s="117" t="s">
        <v>645</v>
      </c>
      <c r="F95" s="116" t="s">
        <v>534</v>
      </c>
      <c r="G95" s="117" t="s">
        <v>741</v>
      </c>
      <c r="H95" s="116" t="s">
        <v>634</v>
      </c>
      <c r="I95" s="116" t="s">
        <v>536</v>
      </c>
      <c r="J95" s="117" t="s">
        <v>646</v>
      </c>
    </row>
    <row r="96" s="36" customFormat="1" ht="18.75" customHeight="1" spans="1:10">
      <c r="A96" s="119"/>
      <c r="B96" s="116"/>
      <c r="C96" s="116" t="s">
        <v>531</v>
      </c>
      <c r="D96" s="116" t="s">
        <v>560</v>
      </c>
      <c r="E96" s="117" t="s">
        <v>742</v>
      </c>
      <c r="F96" s="116" t="s">
        <v>534</v>
      </c>
      <c r="G96" s="117" t="s">
        <v>573</v>
      </c>
      <c r="H96" s="116" t="s">
        <v>546</v>
      </c>
      <c r="I96" s="116" t="s">
        <v>536</v>
      </c>
      <c r="J96" s="117" t="s">
        <v>743</v>
      </c>
    </row>
    <row r="97" s="36" customFormat="1" ht="18.75" customHeight="1" spans="1:10">
      <c r="A97" s="119"/>
      <c r="B97" s="116"/>
      <c r="C97" s="116" t="s">
        <v>548</v>
      </c>
      <c r="D97" s="116" t="s">
        <v>549</v>
      </c>
      <c r="E97" s="117" t="s">
        <v>650</v>
      </c>
      <c r="F97" s="116" t="s">
        <v>544</v>
      </c>
      <c r="G97" s="117" t="s">
        <v>651</v>
      </c>
      <c r="H97" s="116" t="s">
        <v>634</v>
      </c>
      <c r="I97" s="116" t="s">
        <v>536</v>
      </c>
      <c r="J97" s="117" t="s">
        <v>652</v>
      </c>
    </row>
    <row r="98" s="36" customFormat="1" ht="18.75" customHeight="1" spans="1:10">
      <c r="A98" s="119"/>
      <c r="B98" s="116"/>
      <c r="C98" s="116" t="s">
        <v>552</v>
      </c>
      <c r="D98" s="116" t="s">
        <v>553</v>
      </c>
      <c r="E98" s="117" t="s">
        <v>553</v>
      </c>
      <c r="F98" s="116" t="s">
        <v>534</v>
      </c>
      <c r="G98" s="117" t="s">
        <v>581</v>
      </c>
      <c r="H98" s="116" t="s">
        <v>546</v>
      </c>
      <c r="I98" s="116" t="s">
        <v>536</v>
      </c>
      <c r="J98" s="117" t="s">
        <v>553</v>
      </c>
    </row>
    <row r="99" s="36" customFormat="1" ht="18.75" customHeight="1" spans="1:10">
      <c r="A99" s="230" t="s">
        <v>506</v>
      </c>
      <c r="B99" s="116" t="s">
        <v>744</v>
      </c>
      <c r="C99" s="116" t="s">
        <v>531</v>
      </c>
      <c r="D99" s="116" t="s">
        <v>532</v>
      </c>
      <c r="E99" s="117" t="s">
        <v>686</v>
      </c>
      <c r="F99" s="116" t="s">
        <v>534</v>
      </c>
      <c r="G99" s="117" t="s">
        <v>745</v>
      </c>
      <c r="H99" s="116" t="s">
        <v>535</v>
      </c>
      <c r="I99" s="116" t="s">
        <v>536</v>
      </c>
      <c r="J99" s="117" t="s">
        <v>746</v>
      </c>
    </row>
    <row r="100" s="36" customFormat="1" ht="18.75" customHeight="1" spans="1:10">
      <c r="A100" s="119"/>
      <c r="B100" s="116"/>
      <c r="C100" s="116" t="s">
        <v>531</v>
      </c>
      <c r="D100" s="116" t="s">
        <v>542</v>
      </c>
      <c r="E100" s="117" t="s">
        <v>747</v>
      </c>
      <c r="F100" s="116" t="s">
        <v>544</v>
      </c>
      <c r="G100" s="117" t="s">
        <v>562</v>
      </c>
      <c r="H100" s="116" t="s">
        <v>546</v>
      </c>
      <c r="I100" s="116" t="s">
        <v>536</v>
      </c>
      <c r="J100" s="117" t="s">
        <v>748</v>
      </c>
    </row>
    <row r="101" s="36" customFormat="1" ht="18.75" customHeight="1" spans="1:10">
      <c r="A101" s="119"/>
      <c r="B101" s="116"/>
      <c r="C101" s="116" t="s">
        <v>531</v>
      </c>
      <c r="D101" s="116" t="s">
        <v>560</v>
      </c>
      <c r="E101" s="117" t="s">
        <v>749</v>
      </c>
      <c r="F101" s="116" t="s">
        <v>544</v>
      </c>
      <c r="G101" s="117" t="s">
        <v>562</v>
      </c>
      <c r="H101" s="116" t="s">
        <v>546</v>
      </c>
      <c r="I101" s="116" t="s">
        <v>536</v>
      </c>
      <c r="J101" s="117" t="s">
        <v>750</v>
      </c>
    </row>
    <row r="102" s="36" customFormat="1" ht="18.75" customHeight="1" spans="1:10">
      <c r="A102" s="119"/>
      <c r="B102" s="116"/>
      <c r="C102" s="116" t="s">
        <v>548</v>
      </c>
      <c r="D102" s="116" t="s">
        <v>549</v>
      </c>
      <c r="E102" s="117" t="s">
        <v>751</v>
      </c>
      <c r="F102" s="116" t="s">
        <v>544</v>
      </c>
      <c r="G102" s="117" t="s">
        <v>562</v>
      </c>
      <c r="H102" s="116" t="s">
        <v>546</v>
      </c>
      <c r="I102" s="116" t="s">
        <v>606</v>
      </c>
      <c r="J102" s="117" t="s">
        <v>752</v>
      </c>
    </row>
    <row r="103" s="36" customFormat="1" ht="18.75" customHeight="1" spans="1:10">
      <c r="A103" s="119"/>
      <c r="B103" s="116"/>
      <c r="C103" s="116" t="s">
        <v>552</v>
      </c>
      <c r="D103" s="116" t="s">
        <v>553</v>
      </c>
      <c r="E103" s="117" t="s">
        <v>753</v>
      </c>
      <c r="F103" s="116" t="s">
        <v>534</v>
      </c>
      <c r="G103" s="117" t="s">
        <v>754</v>
      </c>
      <c r="H103" s="116" t="s">
        <v>546</v>
      </c>
      <c r="I103" s="116" t="s">
        <v>536</v>
      </c>
      <c r="J103" s="117" t="s">
        <v>755</v>
      </c>
    </row>
  </sheetData>
  <mergeCells count="38">
    <mergeCell ref="A2:J2"/>
    <mergeCell ref="A3:H3"/>
    <mergeCell ref="A7:A11"/>
    <mergeCell ref="A12:A16"/>
    <mergeCell ref="A17:A22"/>
    <mergeCell ref="A23:A28"/>
    <mergeCell ref="A29:A32"/>
    <mergeCell ref="A33:A37"/>
    <mergeCell ref="A38:A42"/>
    <mergeCell ref="A43:A47"/>
    <mergeCell ref="A48:A52"/>
    <mergeCell ref="A53:A58"/>
    <mergeCell ref="A59:A63"/>
    <mergeCell ref="A64:A68"/>
    <mergeCell ref="A69:A74"/>
    <mergeCell ref="A75:A79"/>
    <mergeCell ref="A80:A88"/>
    <mergeCell ref="A89:A94"/>
    <mergeCell ref="A95:A98"/>
    <mergeCell ref="A99:A103"/>
    <mergeCell ref="B7:B11"/>
    <mergeCell ref="B12:B16"/>
    <mergeCell ref="B17:B22"/>
    <mergeCell ref="B23:B28"/>
    <mergeCell ref="B29:B32"/>
    <mergeCell ref="B33:B37"/>
    <mergeCell ref="B38:B42"/>
    <mergeCell ref="B43:B47"/>
    <mergeCell ref="B48:B52"/>
    <mergeCell ref="B53:B58"/>
    <mergeCell ref="B59:B63"/>
    <mergeCell ref="B64:B68"/>
    <mergeCell ref="B69:B74"/>
    <mergeCell ref="B75:B79"/>
    <mergeCell ref="B80:B88"/>
    <mergeCell ref="B89:B94"/>
    <mergeCell ref="B95:B98"/>
    <mergeCell ref="B99:B103"/>
  </mergeCells>
  <printOptions horizontalCentered="1"/>
  <pageMargins left="1" right="1" top="0.751388888888889" bottom="0.751388888888889" header="0" footer="0"/>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夏金玲</cp:lastModifiedBy>
  <dcterms:created xsi:type="dcterms:W3CDTF">2025-02-26T09:34:00Z</dcterms:created>
  <dcterms:modified xsi:type="dcterms:W3CDTF">2025-03-18T08:28:15Z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8BA2B1B250A04819A78A4EBE8DD4E1B4_12</vt:lpwstr>
  </property>
  <property fmtid="{D5CDD505-2E9C-101B-9397-08002B2CF9AE}" pid="3" name="KSOProductBuildVer">
    <vt:lpwstr>2052-12.1.0.19302</vt:lpwstr>
  </property>
</Properties>
</file>