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565" activeTab="1"/>
  </bookViews>
  <sheets>
    <sheet name="2018" sheetId="1" r:id="rId1"/>
    <sheet name="2019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<sst xmlns="http://schemas.openxmlformats.org/spreadsheetml/2006/main" count="52" uniqueCount="21">
  <si>
    <t>临翔区卫计局季度预算执行情况统计表</t>
  </si>
  <si>
    <t>（ 2018 年度）</t>
  </si>
  <si>
    <t>填报日期：2018年7月10日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</si>
  <si>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</si>
  <si>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</si>
  <si>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</si>
  <si>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</si>
  <si>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</si>
  <si>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</si>
  <si>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</si>
  <si>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</si>
  <si>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</si>
  <si>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</si>
  <si>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</si>
  <si>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</si>
  <si>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</si>
  <si>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</si>
  <si>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</si>
  <si>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合计</t>
  </si>
  <si>
    <t>（ 2019年度）</t>
  </si>
  <si>
    <t>填报日期：2019年4月12日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</si>
</sst>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9" fillId="6" borderId="10" applyNumberFormat="0" applyAlignment="0" applyProtection="0">
      <alignment vertical="center"/>
    </xf>
    <xf numFmtId="0" fontId="16" fillId="15" borderId="1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0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10" fontId="2" fillId="0" borderId="6" xfId="11" applyNumberFormat="1" applyFont="1" applyFill="1" applyBorder="1" applyAlignment="1" applyProtection="1">
      <alignment vertical="center" wrapText="1"/>
    </xf>
    <xf numFmtId="10" fontId="2" fillId="0" borderId="6" xfId="11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20;&#32724;&#21306;&#21355;&#35745;&#23616;&#23395;&#24230;&#39044;&#31639;&#25191;&#34892;&#24773;&#20917;&#32479;&#35745;&#34920;&#65288;201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</sheetNames>
    <sheetDataSet>
      <sheetData sheetId="0" refreshError="1"/>
      <sheetData sheetId="1" refreshError="1">
        <row r="7">
          <cell r="C7">
            <v>1993.38</v>
          </cell>
        </row>
        <row r="8">
          <cell r="C8">
            <v>2635.84</v>
          </cell>
        </row>
        <row r="9">
          <cell r="C9">
            <v>4629.22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B16" sqref="B16"/>
    </sheetView>
  </sheetViews>
  <sheetFormatPr defaultColWidth="9" defaultRowHeight="13.5"/>
  <cols>
    <col min="1" max="1" width="8.25" style="2" customWidth="1"/>
    <col min="2" max="2" width="9.625" style="2" customWidth="1"/>
    <col min="3" max="12" width="9.625" customWidth="1"/>
    <col min="13" max="13" width="10.75" customWidth="1"/>
    <col min="14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ht="27" customHeight="1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7"/>
      <c r="L3" s="17"/>
      <c r="M3" s="17"/>
      <c r="N3" s="18" t="s">
        <v>3</v>
      </c>
      <c r="O3" s="18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9"/>
      <c r="K4" s="9" t="s">
        <v>8</v>
      </c>
      <c r="L4" s="10"/>
      <c r="M4" s="10"/>
      <c r="N4" s="10"/>
      <c r="O4" s="19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6" customHeight="1" spans="1:15">
      <c r="A7" s="12" t="s">
        <v>16</v>
      </c>
      <c r="B7" s="15">
        <v>8749.8</v>
      </c>
      <c r="C7" s="14">
        <v>2549</v>
      </c>
      <c r="D7" s="16">
        <f>C7/B7</f>
        <v>0.291320944478731</v>
      </c>
      <c r="E7" s="16">
        <f>(C7-'[1]2'!$C$7)/'[1]2'!$C$7</f>
        <v>0.278732604922293</v>
      </c>
      <c r="F7" s="14">
        <f>H7-C7</f>
        <v>2295.86</v>
      </c>
      <c r="G7" s="16">
        <f>F7/B7</f>
        <v>0.262389997485657</v>
      </c>
      <c r="H7" s="14">
        <v>4844.86</v>
      </c>
      <c r="I7" s="16">
        <f>H7/B7</f>
        <v>0.553710941964388</v>
      </c>
      <c r="J7" s="20">
        <v>0.46</v>
      </c>
      <c r="K7" s="14">
        <v>2591.54</v>
      </c>
      <c r="L7" s="21">
        <f>K7/B7</f>
        <v>0.296182769891883</v>
      </c>
      <c r="M7" s="14">
        <v>7436.4</v>
      </c>
      <c r="N7" s="21">
        <f>M7/B7</f>
        <v>0.849893711856271</v>
      </c>
      <c r="O7" s="21">
        <v>0.8602</v>
      </c>
    </row>
    <row r="8" s="1" customFormat="1" ht="56" customHeight="1" spans="1:15">
      <c r="A8" s="12" t="s">
        <v>17</v>
      </c>
      <c r="B8" s="13">
        <v>538.6</v>
      </c>
      <c r="C8" s="13">
        <v>2537.04</v>
      </c>
      <c r="D8" s="16">
        <f>C8/B8</f>
        <v>4.71043445971036</v>
      </c>
      <c r="E8" s="16">
        <f>(C8-'[1]2'!$C$8)/'[1]2'!$C$8</f>
        <v>-0.0374833070292583</v>
      </c>
      <c r="F8" s="14">
        <f>H8-C8</f>
        <v>772.9</v>
      </c>
      <c r="G8" s="16">
        <f>F8/B8</f>
        <v>1.43501670998886</v>
      </c>
      <c r="H8" s="14">
        <v>3309.94</v>
      </c>
      <c r="I8" s="16">
        <f>H8/B8</f>
        <v>6.14545116969922</v>
      </c>
      <c r="J8" s="16">
        <v>-0.02</v>
      </c>
      <c r="K8" s="14">
        <v>516.5</v>
      </c>
      <c r="L8" s="21">
        <f>K8/B8</f>
        <v>0.958967694021537</v>
      </c>
      <c r="M8" s="14">
        <v>3826.44</v>
      </c>
      <c r="N8" s="21">
        <f>M8/B8</f>
        <v>7.10441886372076</v>
      </c>
      <c r="O8" s="21">
        <v>-0.07612</v>
      </c>
    </row>
    <row r="9" ht="56" customHeight="1" spans="1:15">
      <c r="A9" s="12" t="s">
        <v>18</v>
      </c>
      <c r="B9" s="13">
        <f>SUM(B7:B8)</f>
        <v>9288.4</v>
      </c>
      <c r="C9" s="13">
        <f>SUM(C7:C8)</f>
        <v>5086.04</v>
      </c>
      <c r="D9" s="16">
        <f>C9/B9</f>
        <v>0.547569010809181</v>
      </c>
      <c r="E9" s="16">
        <f>(C9-'[1]2'!$C$9)/'[1]2'!$C$9</f>
        <v>0.0986818513702092</v>
      </c>
      <c r="F9" s="14">
        <f>SUM(F7:F8)</f>
        <v>3068.76</v>
      </c>
      <c r="G9" s="16">
        <f>F9/B9</f>
        <v>0.330386288273545</v>
      </c>
      <c r="H9" s="14">
        <f>SUM(H7:H8)</f>
        <v>8154.8</v>
      </c>
      <c r="I9" s="16">
        <f>H9/B9</f>
        <v>0.877955299082727</v>
      </c>
      <c r="J9" s="20">
        <v>0.22</v>
      </c>
      <c r="K9" s="14">
        <f>SUM(K7:K8)</f>
        <v>3108.04</v>
      </c>
      <c r="L9" s="21">
        <f>K9/B9</f>
        <v>0.334615218982817</v>
      </c>
      <c r="M9" s="14">
        <f>SUM(M7:M8)</f>
        <v>11262.84</v>
      </c>
      <c r="N9" s="21">
        <f>M9/B9</f>
        <v>1.21257051806554</v>
      </c>
      <c r="O9" s="21">
        <v>0.3837</v>
      </c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354166666666667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F9" sqref="F9"/>
    </sheetView>
  </sheetViews>
  <sheetFormatPr defaultColWidth="9" defaultRowHeight="13.5"/>
  <cols>
    <col min="1" max="1" width="8.25" style="2" customWidth="1"/>
    <col min="2" max="2" width="11.875" style="2" customWidth="1"/>
    <col min="3" max="5" width="9.625" customWidth="1"/>
    <col min="6" max="6" width="8.79166666666667" customWidth="1"/>
    <col min="7" max="12" width="9.625" customWidth="1"/>
    <col min="13" max="13" width="9.63333333333333" customWidth="1"/>
    <col min="14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19</v>
      </c>
      <c r="I2" s="5"/>
      <c r="J2" s="5"/>
      <c r="K2" s="4"/>
      <c r="L2" s="4"/>
      <c r="M2" s="4"/>
      <c r="N2" s="4"/>
      <c r="O2" s="4"/>
    </row>
    <row r="3" ht="27" customHeight="1" spans="1:15">
      <c r="A3" s="6" t="s">
        <v>20</v>
      </c>
      <c r="B3" s="6"/>
      <c r="C3" s="6"/>
      <c r="D3" s="6"/>
      <c r="E3" s="6"/>
      <c r="F3" s="6"/>
      <c r="G3" s="7"/>
      <c r="H3" s="7"/>
      <c r="I3" s="7"/>
      <c r="J3" s="7"/>
      <c r="K3" s="17"/>
      <c r="L3" s="17"/>
      <c r="M3" s="17"/>
      <c r="N3" s="18" t="s">
        <v>3</v>
      </c>
      <c r="O3" s="18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9"/>
      <c r="K4" s="9" t="s">
        <v>8</v>
      </c>
      <c r="L4" s="10"/>
      <c r="M4" s="10"/>
      <c r="N4" s="10"/>
      <c r="O4" s="19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6" customHeight="1" spans="1:15">
      <c r="A7" s="12" t="s">
        <v>16</v>
      </c>
      <c r="B7" s="15">
        <v>10068.36</v>
      </c>
      <c r="C7" s="14">
        <v>2986.35</v>
      </c>
      <c r="D7" s="16">
        <f t="shared" ref="D7:D9" si="0">C7/B7</f>
        <v>0.296607391869182</v>
      </c>
      <c r="E7" s="16">
        <v>0.1716</v>
      </c>
      <c r="F7" s="14"/>
      <c r="G7" s="16"/>
      <c r="H7" s="14"/>
      <c r="I7" s="16"/>
      <c r="J7" s="20"/>
      <c r="K7" s="14"/>
      <c r="L7" s="21"/>
      <c r="M7" s="14"/>
      <c r="N7" s="21"/>
      <c r="O7" s="21"/>
    </row>
    <row r="8" s="1" customFormat="1" ht="56" customHeight="1" spans="1:15">
      <c r="A8" s="12" t="s">
        <v>17</v>
      </c>
      <c r="B8" s="13">
        <v>818.73</v>
      </c>
      <c r="C8" s="13">
        <f>232.52+7.1</f>
        <v>239.62</v>
      </c>
      <c r="D8" s="16">
        <f t="shared" si="0"/>
        <v>0.292672798114152</v>
      </c>
      <c r="E8" s="16">
        <v>-0.9056</v>
      </c>
      <c r="F8" s="14"/>
      <c r="G8" s="16"/>
      <c r="H8" s="14"/>
      <c r="I8" s="16"/>
      <c r="J8" s="16"/>
      <c r="K8" s="14"/>
      <c r="L8" s="21"/>
      <c r="M8" s="14"/>
      <c r="N8" s="21"/>
      <c r="O8" s="21"/>
    </row>
    <row r="9" ht="56" customHeight="1" spans="1:15">
      <c r="A9" s="12" t="s">
        <v>18</v>
      </c>
      <c r="B9" s="13">
        <f t="shared" ref="B9:F9" si="1">SUM(B7:B8)</f>
        <v>10887.09</v>
      </c>
      <c r="C9" s="13">
        <f t="shared" si="1"/>
        <v>3225.97</v>
      </c>
      <c r="D9" s="16">
        <f t="shared" si="0"/>
        <v>0.29631150289012</v>
      </c>
      <c r="E9" s="16">
        <v>-0.3658</v>
      </c>
      <c r="F9" s="14"/>
      <c r="G9" s="16"/>
      <c r="H9" s="14"/>
      <c r="I9" s="16"/>
      <c r="J9" s="20"/>
      <c r="K9" s="14"/>
      <c r="L9" s="21"/>
      <c r="M9" s="14"/>
      <c r="N9" s="21"/>
      <c r="O9" s="21"/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354166666666667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真亦假</cp:lastModifiedBy>
  <dcterms:created xsi:type="dcterms:W3CDTF">2006-09-16T00:00:00Z</dcterms:created>
  <dcterms:modified xsi:type="dcterms:W3CDTF">2019-04-15T07:17:01Z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