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<sst xmlns="http://schemas.openxmlformats.org/spreadsheetml/2006/main" count="1040" uniqueCount="393">
  <si>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</si>
  <si>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</si>
  <si>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</si>
  <si>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</si>
  <si>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</si>
  <si>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</si>
  <si>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</si>
  <si>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</si>
  <si>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</si>
  <si>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</si>
  <si>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</si>
  <si>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</si>
  <si>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</si>
  <si>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</si>
  <si>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</si>
  <si>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</si>
  <si>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</si>
  <si>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</si>
  <si>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</si>
  <si>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</si>
  <si>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</si>
  <si>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</si>
  <si>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</si>
  <si>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</si>
  <si>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</si>
  <si>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</si>
  <si>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</si>
  <si>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</si>
  <si>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</si>
  <si>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</si>
  <si>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</si>
  <si>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</si>
  <si>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</si>
  <si>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</si>
  <si>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</si>
  <si>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</si>
  <si>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</si>
  <si>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</si>
  <si>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</si>
  <si>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</si>
  <si>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</si>
  <si>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</si>
  <si>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</si>
  <si>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</si>
  <si>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</si>
  <si>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</si>
  <si>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</si>
  <si>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</si>
  <si>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</si>
  <si>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</si>
  <si>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</si>
  <si>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</si>
  <si>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</si>
  <si>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</si>
  <si>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</si>
  <si>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</si>
  <si>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</si>
  <si>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</si>
  <si>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</si>
  <si>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</si>
  <si>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</si>
  <si>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</si>
  <si>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</si>
  <si>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</si>
  <si>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</si>
  <si>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</si>
  <si>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</si>
  <si>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</si>
  <si>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</si>
  <si>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</si>
  <si>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210</t>
  </si>
  <si>
    <t>临沧市临翔区残疾人联合会</t>
  </si>
  <si>
    <t>210001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</si>
  <si>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</si>
  <si>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</si>
  <si>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</si>
  <si>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</si>
  <si>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</si>
  <si>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</si>
  <si>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</si>
  <si>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</si>
  <si>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</si>
  <si>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</si>
  <si>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</si>
  <si>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</si>
  <si>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</si>
  <si>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</si>
  <si>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</si>
  <si>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</si>
  <si>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</si>
  <si>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</si>
  <si>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</si>
  <si>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</si>
  <si>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</si>
  <si>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</si>
  <si>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</si>
  <si>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</si>
  <si>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20811</t>
  </si>
  <si>
    <t>残疾人事业</t>
  </si>
  <si>
    <t>2081101</t>
  </si>
  <si>
    <t>行政运行</t>
  </si>
  <si>
    <t>2081104</t>
  </si>
  <si>
    <t>残疾人康复</t>
  </si>
  <si>
    <t>2081105</t>
  </si>
  <si>
    <t>残疾人就业</t>
  </si>
  <si>
    <t>2081199</t>
  </si>
  <si>
    <t>其他残疾人事业支出</t>
  </si>
  <si>
    <t>20899</t>
  </si>
  <si>
    <t>其他社会保障和就业支出</t>
  </si>
  <si>
    <t>2089999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</si>
  <si>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</si>
  <si>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</si>
  <si>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</si>
  <si>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</si>
  <si>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</si>
  <si>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</si>
  <si>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</si>
  <si>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</si>
  <si>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</si>
  <si>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</si>
  <si>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</si>
  <si>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</si>
  <si>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</si>
  <si>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</si>
  <si>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</si>
  <si>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</si>
  <si>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</si>
  <si>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</si>
  <si>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2296006</t>
  </si>
  <si>
    <t>用于残疾人事业的彩票公益金支出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</si>
  <si>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</si>
  <si>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</si>
  <si>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</si>
  <si>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</si>
  <si>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</si>
  <si>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</si>
  <si>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</si>
  <si>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</si>
  <si>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</si>
  <si>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</si>
  <si>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</si>
  <si>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</si>
  <si>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</si>
  <si>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</si>
  <si>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</si>
  <si>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</si>
  <si>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</si>
  <si>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</si>
  <si>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</si>
  <si>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</si>
  <si>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</si>
  <si>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</si>
  <si>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</si>
  <si>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</si>
  <si>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</si>
  <si>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</si>
  <si>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</si>
  <si>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</si>
  <si>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</si>
  <si>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</si>
  <si>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</si>
  <si>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</si>
  <si>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</si>
  <si>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</si>
  <si>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</si>
  <si>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</si>
  <si>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</si>
  <si>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</si>
  <si>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</si>
  <si>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</si>
  <si>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</si>
  <si>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</si>
  <si>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</si>
  <si>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</si>
  <si>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</si>
  <si>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</si>
  <si>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</si>
  <si>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</si>
  <si>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</si>
  <si>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</si>
  <si>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</si>
  <si>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</si>
  <si>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</si>
  <si>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</si>
  <si>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</si>
  <si>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</si>
  <si>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</si>
  <si>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</si>
  <si>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</si>
  <si>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</si>
  <si>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</si>
  <si>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</si>
  <si>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</si>
  <si>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</si>
  <si>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</si>
  <si>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</si>
  <si>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</si>
  <si>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</si>
  <si>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</si>
  <si>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</si>
  <si>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</si>
  <si>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</si>
  <si>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</si>
  <si>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</si>
  <si>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</si>
  <si>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</si>
  <si>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</si>
  <si>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</si>
  <si>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</si>
  <si>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530902210000000017197</t>
  </si>
  <si>
    <t>行政人员支出工资</t>
  </si>
  <si>
    <t>30101</t>
  </si>
  <si>
    <t>基本工资</t>
  </si>
  <si>
    <t>30102</t>
  </si>
  <si>
    <t>津贴补贴</t>
  </si>
  <si>
    <t>530902231100001382663</t>
  </si>
  <si>
    <t>行政人员绩效考核奖励（2017年提高标准部分）</t>
  </si>
  <si>
    <t>30103</t>
  </si>
  <si>
    <t>奖金</t>
  </si>
  <si>
    <t>530902210000000017198</t>
  </si>
  <si>
    <t>社会保障缴费</t>
  </si>
  <si>
    <t>30108</t>
  </si>
  <si>
    <t>机关事业单位基本养老保险缴费</t>
  </si>
  <si>
    <t>2101102</t>
  </si>
  <si>
    <t>事业单位医疗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</si>
  <si>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</si>
  <si>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</si>
  <si>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</si>
  <si>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</si>
  <si>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</si>
  <si>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</si>
  <si>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530902210000000017199</t>
  </si>
  <si>
    <t>30113</t>
  </si>
  <si>
    <t>530902231100001493355</t>
  </si>
  <si>
    <t>编制外长期聘用人员</t>
  </si>
  <si>
    <t>30199</t>
  </si>
  <si>
    <t>其他工资福利支出</t>
  </si>
  <si>
    <t>530902241100002169460</t>
  </si>
  <si>
    <t>公务接待费（公用经费）</t>
  </si>
  <si>
    <t>30217</t>
  </si>
  <si>
    <t>530902210000000017203</t>
  </si>
  <si>
    <t>一般公用经费</t>
  </si>
  <si>
    <t>30201</t>
  </si>
  <si>
    <t>办公费</t>
  </si>
  <si>
    <t>30211</t>
  </si>
  <si>
    <t>差旅费</t>
  </si>
  <si>
    <t>530902210000000017202</t>
  </si>
  <si>
    <t>工会经费</t>
  </si>
  <si>
    <t>30228</t>
  </si>
  <si>
    <t>530902251100003782921</t>
  </si>
  <si>
    <t>福利费</t>
  </si>
  <si>
    <t>30229</t>
  </si>
  <si>
    <t>530902210000000017201</t>
  </si>
  <si>
    <t>公务用车运行维护费</t>
  </si>
  <si>
    <t>30231</t>
  </si>
  <si>
    <t>530902210000000020041</t>
  </si>
  <si>
    <t>行政人员公务交通补贴</t>
  </si>
  <si>
    <t>30239</t>
  </si>
  <si>
    <t>其他交通费用</t>
  </si>
  <si>
    <t>530902241100002320492</t>
  </si>
  <si>
    <t>原渠道发放退休费</t>
  </si>
  <si>
    <t>30302</t>
  </si>
  <si>
    <t>退休费</t>
  </si>
  <si>
    <t>530902210000000020040</t>
  </si>
  <si>
    <t>遗属补助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</si>
  <si>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</si>
  <si>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</si>
  <si>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</si>
  <si>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</si>
  <si>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</si>
  <si>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</si>
  <si>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</si>
  <si>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</si>
  <si>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</si>
  <si>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</si>
  <si>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</si>
  <si>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彩票公益金支持残疾人事业补助资金</t>
  </si>
  <si>
    <t>民生类</t>
  </si>
  <si>
    <t>530902221100000741789</t>
  </si>
  <si>
    <t>30227</t>
  </si>
  <si>
    <t>委托业务费</t>
  </si>
  <si>
    <t>30308</t>
  </si>
  <si>
    <t>助学金</t>
  </si>
  <si>
    <t>30399</t>
  </si>
  <si>
    <t>其他对个人和家庭的补助</t>
  </si>
  <si>
    <t>残疾人就业和扶贫项目专项资金</t>
  </si>
  <si>
    <t>530902210000000024409</t>
  </si>
  <si>
    <t>残疾人康复服务项目专项资金</t>
  </si>
  <si>
    <t>530902210000000024408</t>
  </si>
  <si>
    <t>残疾人事业专项资金</t>
  </si>
  <si>
    <t>530902210000000024412</t>
  </si>
  <si>
    <t>残疾人托养中心建设项目资金</t>
  </si>
  <si>
    <t>530902241100003250660</t>
  </si>
  <si>
    <t>30905</t>
  </si>
  <si>
    <t>基础设施建设</t>
  </si>
  <si>
    <t>综合业务工作经费</t>
  </si>
  <si>
    <t>事业发展类</t>
  </si>
  <si>
    <t>530902241100002745138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</si>
  <si>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</si>
  <si>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</si>
  <si>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</si>
  <si>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</si>
  <si>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</si>
  <si>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</si>
  <si>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</si>
  <si>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</si>
  <si>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</si>
  <si>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</si>
  <si>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</si>
  <si>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残疾人托养中心建设项目计划总投资1024万元，其中，中央资金584万元，地方配套440万元。项目实施后，可以进一步完善临翔区的残疾人托养服务功能，有利于推动临翔区残疾人托养事业的顺利发展。</t>
  </si>
  <si>
    <t>产出指标</t>
  </si>
  <si>
    <t>数量指标</t>
  </si>
  <si>
    <t>完成时限</t>
  </si>
  <si>
    <t>=</t>
  </si>
  <si>
    <t>2024年12月31日</t>
  </si>
  <si>
    <t>年</t>
  </si>
  <si>
    <t>定量指标</t>
  </si>
  <si>
    <t>项目实施情况</t>
  </si>
  <si>
    <t>残疾人托养中心建设项目计划总投资1024万元，其中中央资金584万元，地方配套440万元。项目实施后，可以进一步完善临翔区的残疾人托养服务功能，有利于推动临翔区残疾人托养事业的顺利发展。</t>
  </si>
  <si>
    <t>残疾人享受托养服务情况</t>
  </si>
  <si>
    <t>&gt;=</t>
  </si>
  <si>
    <t>95</t>
  </si>
  <si>
    <t>%</t>
  </si>
  <si>
    <t>享受残疾人托养服务的残疾人及家属满意度</t>
  </si>
  <si>
    <t>残疾人及家属满意度</t>
  </si>
  <si>
    <t>成本指标</t>
  </si>
  <si>
    <t>社会成本指标</t>
  </si>
  <si>
    <t>为残疾人提供托养服务</t>
  </si>
  <si>
    <t>效益指标</t>
  </si>
  <si>
    <t>社会效益</t>
  </si>
  <si>
    <t>残疾人托养事业发展</t>
  </si>
  <si>
    <t>具有明显的社会效益</t>
  </si>
  <si>
    <t>满意度指标</t>
  </si>
  <si>
    <t>服务对象满意度</t>
  </si>
  <si>
    <t>依据残疾人保障金管理使用办法，用于开展残疾人事业运行支出及提供残疾人就业岗位，让困难残疾人得到就业，保障残疾人家庭基本生活，保障前期残疾人事业运行发展，确保设计残疾人各项工作有效进行。</t>
  </si>
  <si>
    <t>提供残疾人就业岗位</t>
  </si>
  <si>
    <t>个</t>
  </si>
  <si>
    <t>获补助人员，企业的数量情况，也适用补贴，资助等形式的补助。</t>
  </si>
  <si>
    <t>改善残疾人生活状况，保障前期残疾人事业运行发展</t>
  </si>
  <si>
    <t>90</t>
  </si>
  <si>
    <t>参会人员满意度</t>
  </si>
  <si>
    <t>反映参会人员对会议开展的满意度，参会人员满意度=（参会满意人数/问卷调查人数）*100%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</si>
  <si>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</si>
  <si>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</si>
  <si>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</si>
  <si>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</si>
  <si>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</si>
  <si>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</si>
  <si>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</si>
  <si>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</si>
  <si>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</si>
  <si>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</si>
  <si>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</si>
  <si>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</si>
  <si>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</si>
  <si>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</si>
  <si>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车辆燃油费</t>
  </si>
  <si>
    <t>车辆加油、添加燃料服务</t>
  </si>
  <si>
    <t>车辆修理保养费</t>
  </si>
  <si>
    <t>车辆维修和保养服务</t>
  </si>
  <si>
    <t>公务用车保险费</t>
  </si>
  <si>
    <t>机动车保险服务</t>
  </si>
  <si>
    <t>复印纸</t>
  </si>
  <si>
    <t>批</t>
  </si>
  <si>
    <t>预算08表</t>
  </si>
  <si>
    <t>政府购买服务项目</t>
  </si>
  <si>
    <t>政府购买服务目录</t>
  </si>
  <si>
    <t>注：本单位不涉及此内容，所以公开空表。</t>
  </si>
  <si>
    <t>预算09-1表</t>
  </si>
  <si>
    <t>单位名称（项目）</t>
  </si>
  <si>
    <t>地区</t>
  </si>
  <si>
    <t>政府性基金</t>
  </si>
  <si>
    <t>-</t>
  </si>
  <si>
    <t>注：根据现行财政管理体制，乡镇（街道）作为区本级部门编制年初预算，所以无县对下专项转移支付情况，此表为空表。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</si>
  <si>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</si>
  <si>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</si>
  <si>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</si>
  <si>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</si>
  <si>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</si>
  <si>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</si>
  <si>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</si>
  <si>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</si>
  <si>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</si>
  <si>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注：本单位2025年无新增资产，所以此表为空表。</t>
  </si>
  <si>
    <t>预算11表</t>
  </si>
  <si>
    <t>上级补助</t>
  </si>
  <si>
    <t>注：本单位不涉及此内容，所以公开空表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</si>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</sst>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;\-#,##0;;@"/>
    <numFmt numFmtId="178" formatCode="yyyy/mm/dd"/>
    <numFmt numFmtId="179" formatCode="#,##0.00;\-#,##0.00;;@"/>
    <numFmt numFmtId="180" formatCode="hh:mm:ss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12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8" fillId="0" borderId="7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12" fillId="8" borderId="15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18" applyNumberFormat="0" applyAlignment="0" applyProtection="0">
      <alignment vertical="center"/>
    </xf>
    <xf numFmtId="0" fontId="44" fillId="12" borderId="14" applyNumberFormat="0" applyAlignment="0" applyProtection="0">
      <alignment vertical="center"/>
    </xf>
    <xf numFmtId="0" fontId="45" fillId="13" borderId="19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9" fontId="8" fillId="0" borderId="7">
      <alignment horizontal="right" vertical="center"/>
    </xf>
    <xf numFmtId="49" fontId="8" fillId="0" borderId="7">
      <alignment horizontal="left" vertical="center" wrapText="1"/>
    </xf>
    <xf numFmtId="179" fontId="8" fillId="0" borderId="7">
      <alignment horizontal="right" vertical="center"/>
    </xf>
    <xf numFmtId="180" fontId="8" fillId="0" borderId="7">
      <alignment horizontal="right" vertical="center"/>
    </xf>
    <xf numFmtId="177" fontId="8" fillId="0" borderId="7">
      <alignment horizontal="right" vertical="center"/>
    </xf>
  </cellStyleXfs>
  <cellXfs count="289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9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0" fontId="0" fillId="0" borderId="0" xfId="0" applyFont="1" applyFill="1">
      <alignment vertical="top"/>
      <protection locked="0"/>
    </xf>
    <xf numFmtId="0" fontId="1" fillId="0" borderId="0" xfId="0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/>
    <xf numFmtId="0" fontId="3" fillId="0" borderId="0" xfId="0" applyFont="1" applyFill="1" applyAlignment="1" applyProtection="1"/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7" fillId="0" borderId="1" xfId="0" applyFont="1" applyFill="1" applyBorder="1" applyAlignment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  <protection locked="0"/>
    </xf>
    <xf numFmtId="179" fontId="8" fillId="0" borderId="7" xfId="0" applyNumberFormat="1" applyFont="1" applyFill="1" applyBorder="1" applyAlignment="1">
      <alignment horizontal="right" vertical="center"/>
      <protection locked="0"/>
    </xf>
    <xf numFmtId="0" fontId="3" fillId="0" borderId="2" xfId="0" applyFont="1" applyFill="1" applyBorder="1" applyAlignment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0" xfId="0" applyFont="1" applyFill="1">
      <alignment vertical="top"/>
      <protection locked="0"/>
    </xf>
    <xf numFmtId="0" fontId="6" fillId="0" borderId="0" xfId="0" applyFont="1" applyFill="1" applyAlignment="1">
      <alignment horizontal="right" vertical="center"/>
      <protection locked="0"/>
    </xf>
    <xf numFmtId="0" fontId="3" fillId="0" borderId="0" xfId="0" applyFont="1" applyFill="1" applyAlignment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horizontal="center" vertical="center"/>
      <protection locked="0"/>
    </xf>
    <xf numFmtId="0" fontId="2" fillId="0" borderId="0" xfId="0" applyFont="1" applyFill="1" applyAlignment="1">
      <alignment vertical="center"/>
      <protection locked="0"/>
    </xf>
    <xf numFmtId="0" fontId="6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vertical="center" wrapText="1"/>
    </xf>
    <xf numFmtId="177" fontId="8" fillId="0" borderId="7" xfId="56" applyNumberFormat="1" applyFont="1" applyFill="1" applyBorder="1" applyProtection="1">
      <alignment horizontal="right" vertical="center"/>
      <protection locked="0"/>
    </xf>
    <xf numFmtId="0" fontId="6" fillId="0" borderId="2" xfId="0" applyFont="1" applyFill="1" applyBorder="1" applyAlignment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right" wrapText="1"/>
    </xf>
    <xf numFmtId="0" fontId="3" fillId="0" borderId="0" xfId="0" applyFont="1" applyFill="1" applyAlignment="1" applyProtection="1">
      <alignment wrapText="1"/>
    </xf>
    <xf numFmtId="0" fontId="6" fillId="0" borderId="0" xfId="0" applyFont="1" applyFill="1" applyAlignment="1">
      <alignment horizontal="right"/>
      <protection locked="0"/>
    </xf>
    <xf numFmtId="0" fontId="7" fillId="0" borderId="3" xfId="0" applyFont="1" applyFill="1" applyBorder="1" applyAlignment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protection locked="0"/>
    </xf>
    <xf numFmtId="0" fontId="6" fillId="0" borderId="0" xfId="0" applyFont="1" applyFill="1" applyAlignment="1">
      <alignment vertical="top" wrapText="1"/>
      <protection locked="0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  <protection locked="0"/>
    </xf>
    <xf numFmtId="0" fontId="7" fillId="0" borderId="0" xfId="0" applyFont="1" applyFill="1" applyAlignment="1">
      <protection locked="0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  <protection locked="0"/>
    </xf>
    <xf numFmtId="3" fontId="7" fillId="0" borderId="6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left" vertical="center"/>
    </xf>
    <xf numFmtId="0" fontId="6" fillId="0" borderId="13" xfId="0" applyFont="1" applyFill="1" applyBorder="1" applyAlignment="1">
      <alignment horizontal="left" vertical="center"/>
      <protection locked="0"/>
    </xf>
    <xf numFmtId="0" fontId="6" fillId="0" borderId="0" xfId="0" applyFont="1" applyFill="1" applyAlignment="1">
      <alignment horizontal="right" vertical="center" wrapText="1"/>
      <protection locked="0"/>
    </xf>
    <xf numFmtId="0" fontId="6" fillId="0" borderId="0" xfId="0" applyFont="1" applyFill="1" applyAlignment="1" applyProtection="1">
      <alignment horizontal="right" vertical="center" wrapText="1"/>
    </xf>
    <xf numFmtId="0" fontId="6" fillId="0" borderId="0" xfId="0" applyFont="1" applyFill="1" applyAlignment="1">
      <alignment horizontal="right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>
      <alignment horizontal="center" vertical="center"/>
      <protection locked="0"/>
    </xf>
    <xf numFmtId="0" fontId="7" fillId="0" borderId="13" xfId="0" applyFont="1" applyFill="1" applyBorder="1" applyAlignment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  <protection locked="0"/>
    </xf>
    <xf numFmtId="0" fontId="3" fillId="0" borderId="0" xfId="0" applyFont="1" applyAlignment="1" applyProtection="1"/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7" fillId="0" borderId="0" xfId="0" applyFont="1" applyFill="1" applyAlignment="1" applyProtection="1"/>
    <xf numFmtId="0" fontId="7" fillId="0" borderId="9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right" vertical="center"/>
    </xf>
    <xf numFmtId="0" fontId="7" fillId="0" borderId="4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6" xfId="0" applyFont="1" applyBorder="1" applyAlignment="1">
      <alignment horizontal="left" vertical="center" wrapText="1" indent="1"/>
      <protection locked="0"/>
    </xf>
    <xf numFmtId="0" fontId="6" fillId="0" borderId="11" xfId="0" applyFont="1" applyBorder="1" applyAlignment="1">
      <alignment horizontal="left" vertical="center" wrapText="1" indent="1"/>
      <protection locked="0"/>
    </xf>
    <xf numFmtId="0" fontId="6" fillId="0" borderId="11" xfId="0" applyFont="1" applyBorder="1" applyAlignment="1">
      <alignment horizontal="left" vertical="center" wrapText="1" indent="2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0" fontId="6" fillId="0" borderId="0" xfId="0" applyFont="1" applyAlignment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center" vertical="center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3" fillId="0" borderId="0" xfId="0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0" xfId="0" applyFont="1" applyAlignment="1"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 applyProtection="1">
      <alignment horizontal="right" vertic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9" fontId="18" fillId="0" borderId="7" xfId="0" applyNumberFormat="1" applyFont="1" applyBorder="1" applyAlignment="1" applyProtection="1">
      <alignment horizontal="right" vertical="center"/>
    </xf>
    <xf numFmtId="179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3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3" fillId="0" borderId="0" xfId="0" applyNumberFormat="1" applyFont="1" applyAlignment="1" applyProtection="1"/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9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150" t="s">
        <v>0</v>
      </c>
    </row>
    <row r="3" ht="36" customHeight="1" spans="1:4">
      <c r="A3" s="6" t="str">
        <f>"2025"&amp;"年部门财务收支预算总表"</f>
        <v>2025年部门财务收支预算总表</v>
      </c>
      <c r="B3" s="282"/>
      <c r="C3" s="282"/>
      <c r="D3" s="282"/>
    </row>
    <row r="4" ht="18.75" customHeight="1" spans="1:4">
      <c r="A4" s="120" t="str">
        <f>"单位名称："&amp;"临沧市临翔区残疾人联合会"</f>
        <v>单位名称：临沧市临翔区残疾人联合会</v>
      </c>
      <c r="B4" s="283"/>
      <c r="C4" s="283"/>
      <c r="D4" s="15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190" t="s">
        <v>4</v>
      </c>
      <c r="B6" s="190" t="str">
        <f t="shared" ref="B6:D6" si="0">"2025"&amp;"年预算数"</f>
        <v>2025年预算数</v>
      </c>
      <c r="C6" s="190" t="s">
        <v>5</v>
      </c>
      <c r="D6" s="190" t="str">
        <f t="shared" si="0"/>
        <v>2025年预算数</v>
      </c>
    </row>
    <row r="7" ht="18.75" customHeight="1" spans="1:4">
      <c r="A7" s="127"/>
      <c r="B7" s="127"/>
      <c r="C7" s="127"/>
      <c r="D7" s="127"/>
    </row>
    <row r="8" ht="18.75" customHeight="1" spans="1:4">
      <c r="A8" s="203" t="s">
        <v>6</v>
      </c>
      <c r="B8" s="24">
        <v>4406924.81</v>
      </c>
      <c r="C8" s="203" t="s">
        <v>7</v>
      </c>
      <c r="D8" s="24"/>
    </row>
    <row r="9" ht="18.75" customHeight="1" spans="1:4">
      <c r="A9" s="203" t="s">
        <v>8</v>
      </c>
      <c r="B9" s="24"/>
      <c r="C9" s="203" t="s">
        <v>9</v>
      </c>
      <c r="D9" s="24"/>
    </row>
    <row r="10" ht="18.75" customHeight="1" spans="1:4">
      <c r="A10" s="203" t="s">
        <v>10</v>
      </c>
      <c r="B10" s="24"/>
      <c r="C10" s="203" t="s">
        <v>11</v>
      </c>
      <c r="D10" s="24"/>
    </row>
    <row r="11" ht="18.75" customHeight="1" spans="1:4">
      <c r="A11" s="203" t="s">
        <v>12</v>
      </c>
      <c r="B11" s="24"/>
      <c r="C11" s="203" t="s">
        <v>13</v>
      </c>
      <c r="D11" s="24"/>
    </row>
    <row r="12" ht="18.75" customHeight="1" spans="1:4">
      <c r="A12" s="284" t="s">
        <v>14</v>
      </c>
      <c r="B12" s="24"/>
      <c r="C12" s="240" t="s">
        <v>15</v>
      </c>
      <c r="D12" s="24"/>
    </row>
    <row r="13" ht="18.75" customHeight="1" spans="1:4">
      <c r="A13" s="243" t="s">
        <v>16</v>
      </c>
      <c r="B13" s="24"/>
      <c r="C13" s="242" t="s">
        <v>17</v>
      </c>
      <c r="D13" s="24"/>
    </row>
    <row r="14" ht="18.75" customHeight="1" spans="1:4">
      <c r="A14" s="243" t="s">
        <v>18</v>
      </c>
      <c r="B14" s="24"/>
      <c r="C14" s="242" t="s">
        <v>19</v>
      </c>
      <c r="D14" s="24"/>
    </row>
    <row r="15" ht="18.75" customHeight="1" spans="1:4">
      <c r="A15" s="243" t="s">
        <v>20</v>
      </c>
      <c r="B15" s="24"/>
      <c r="C15" s="242" t="s">
        <v>21</v>
      </c>
      <c r="D15" s="24">
        <v>4441464.14</v>
      </c>
    </row>
    <row r="16" ht="18.75" customHeight="1" spans="1:4">
      <c r="A16" s="243" t="s">
        <v>22</v>
      </c>
      <c r="B16" s="24"/>
      <c r="C16" s="242" t="s">
        <v>23</v>
      </c>
      <c r="D16" s="24">
        <v>149158.11</v>
      </c>
    </row>
    <row r="17" ht="18.75" customHeight="1" spans="1:4">
      <c r="A17" s="243" t="s">
        <v>24</v>
      </c>
      <c r="B17" s="24"/>
      <c r="C17" s="243" t="s">
        <v>25</v>
      </c>
      <c r="D17" s="24"/>
    </row>
    <row r="18" ht="18.75" customHeight="1" spans="1:4">
      <c r="A18" s="243" t="s">
        <v>26</v>
      </c>
      <c r="B18" s="24"/>
      <c r="C18" s="243" t="s">
        <v>27</v>
      </c>
      <c r="D18" s="24"/>
    </row>
    <row r="19" ht="18.75" customHeight="1" spans="1:4">
      <c r="A19" s="244" t="s">
        <v>26</v>
      </c>
      <c r="B19" s="24"/>
      <c r="C19" s="242" t="s">
        <v>28</v>
      </c>
      <c r="D19" s="24"/>
    </row>
    <row r="20" ht="18.75" customHeight="1" spans="1:4">
      <c r="A20" s="244" t="s">
        <v>26</v>
      </c>
      <c r="B20" s="24"/>
      <c r="C20" s="242" t="s">
        <v>29</v>
      </c>
      <c r="D20" s="24"/>
    </row>
    <row r="21" ht="18.75" customHeight="1" spans="1:4">
      <c r="A21" s="244" t="s">
        <v>26</v>
      </c>
      <c r="B21" s="24"/>
      <c r="C21" s="242" t="s">
        <v>30</v>
      </c>
      <c r="D21" s="24"/>
    </row>
    <row r="22" ht="18.75" customHeight="1" spans="1:4">
      <c r="A22" s="244" t="s">
        <v>26</v>
      </c>
      <c r="B22" s="24"/>
      <c r="C22" s="242" t="s">
        <v>31</v>
      </c>
      <c r="D22" s="24"/>
    </row>
    <row r="23" ht="18.75" customHeight="1" spans="1:4">
      <c r="A23" s="244" t="s">
        <v>26</v>
      </c>
      <c r="B23" s="24"/>
      <c r="C23" s="242" t="s">
        <v>32</v>
      </c>
      <c r="D23" s="24"/>
    </row>
    <row r="24" ht="18.75" customHeight="1" spans="1:4">
      <c r="A24" s="244" t="s">
        <v>26</v>
      </c>
      <c r="B24" s="24"/>
      <c r="C24" s="242" t="s">
        <v>33</v>
      </c>
      <c r="D24" s="24"/>
    </row>
    <row r="25" ht="18.75" customHeight="1" spans="1:4">
      <c r="A25" s="244" t="s">
        <v>26</v>
      </c>
      <c r="B25" s="24"/>
      <c r="C25" s="242" t="s">
        <v>34</v>
      </c>
      <c r="D25" s="24"/>
    </row>
    <row r="26" ht="18.75" customHeight="1" spans="1:4">
      <c r="A26" s="244" t="s">
        <v>26</v>
      </c>
      <c r="B26" s="24"/>
      <c r="C26" s="242" t="s">
        <v>35</v>
      </c>
      <c r="D26" s="24">
        <v>150802.56</v>
      </c>
    </row>
    <row r="27" ht="18.75" customHeight="1" spans="1:4">
      <c r="A27" s="244" t="s">
        <v>26</v>
      </c>
      <c r="B27" s="24"/>
      <c r="C27" s="242" t="s">
        <v>36</v>
      </c>
      <c r="D27" s="24"/>
    </row>
    <row r="28" ht="18.75" customHeight="1" spans="1:4">
      <c r="A28" s="244" t="s">
        <v>26</v>
      </c>
      <c r="B28" s="24"/>
      <c r="C28" s="242" t="s">
        <v>37</v>
      </c>
      <c r="D28" s="24"/>
    </row>
    <row r="29" ht="18.75" customHeight="1" spans="1:4">
      <c r="A29" s="244" t="s">
        <v>26</v>
      </c>
      <c r="B29" s="24"/>
      <c r="C29" s="242" t="s">
        <v>38</v>
      </c>
      <c r="D29" s="24"/>
    </row>
    <row r="30" ht="18.75" customHeight="1" spans="1:4">
      <c r="A30" s="244" t="s">
        <v>26</v>
      </c>
      <c r="B30" s="24"/>
      <c r="C30" s="242" t="s">
        <v>39</v>
      </c>
      <c r="D30" s="24"/>
    </row>
    <row r="31" ht="18.75" customHeight="1" spans="1:4">
      <c r="A31" s="245" t="s">
        <v>26</v>
      </c>
      <c r="B31" s="24"/>
      <c r="C31" s="243" t="s">
        <v>40</v>
      </c>
      <c r="D31" s="24">
        <v>512000</v>
      </c>
    </row>
    <row r="32" ht="18.75" customHeight="1" spans="1:4">
      <c r="A32" s="245" t="s">
        <v>26</v>
      </c>
      <c r="B32" s="24"/>
      <c r="C32" s="243" t="s">
        <v>41</v>
      </c>
      <c r="D32" s="24"/>
    </row>
    <row r="33" ht="18.75" customHeight="1" spans="1:4">
      <c r="A33" s="245" t="s">
        <v>26</v>
      </c>
      <c r="B33" s="24"/>
      <c r="C33" s="243" t="s">
        <v>42</v>
      </c>
      <c r="D33" s="24"/>
    </row>
    <row r="34" ht="18.75" customHeight="1" spans="1:4">
      <c r="A34" s="285"/>
      <c r="B34" s="246"/>
      <c r="C34" s="243" t="s">
        <v>43</v>
      </c>
      <c r="D34" s="24"/>
    </row>
    <row r="35" ht="18.75" customHeight="1" spans="1:4">
      <c r="A35" s="285" t="s">
        <v>44</v>
      </c>
      <c r="B35" s="246">
        <f>SUM(B8:B12)</f>
        <v>4406924.81</v>
      </c>
      <c r="C35" s="286" t="s">
        <v>45</v>
      </c>
      <c r="D35" s="246">
        <v>5253424.81</v>
      </c>
    </row>
    <row r="36" ht="18.75" customHeight="1" spans="1:4">
      <c r="A36" s="287" t="s">
        <v>46</v>
      </c>
      <c r="B36" s="24">
        <v>846500</v>
      </c>
      <c r="C36" s="203" t="s">
        <v>47</v>
      </c>
      <c r="D36" s="24"/>
    </row>
    <row r="37" ht="18.75" customHeight="1" spans="1:4">
      <c r="A37" s="287" t="s">
        <v>48</v>
      </c>
      <c r="B37" s="24">
        <v>846500</v>
      </c>
      <c r="C37" s="203" t="s">
        <v>48</v>
      </c>
      <c r="D37" s="24"/>
    </row>
    <row r="38" ht="18.75" customHeight="1" spans="1:4">
      <c r="A38" s="287" t="s">
        <v>49</v>
      </c>
      <c r="B38" s="24">
        <f>B36-B37</f>
        <v>0</v>
      </c>
      <c r="C38" s="203" t="s">
        <v>50</v>
      </c>
      <c r="D38" s="24"/>
    </row>
    <row r="39" ht="18.75" customHeight="1" spans="1:4">
      <c r="A39" s="288" t="s">
        <v>51</v>
      </c>
      <c r="B39" s="246">
        <f t="shared" ref="B39:D39" si="1">B35+B36</f>
        <v>5253424.81</v>
      </c>
      <c r="C39" s="286" t="s">
        <v>52</v>
      </c>
      <c r="D39" s="246">
        <f t="shared" si="1"/>
        <v>5253424.81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75"/>
      <c r="O2" s="197"/>
      <c r="P2" s="197"/>
      <c r="Q2" s="197"/>
      <c r="R2" s="197"/>
      <c r="S2" s="139" t="s">
        <v>53</v>
      </c>
    </row>
    <row r="3" ht="57.75" customHeight="1" spans="1:19">
      <c r="A3" s="198" t="str">
        <f>"2025"&amp;"年部门收入预算表"</f>
        <v>2025年部门收入预算表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76"/>
      <c r="P3" s="276"/>
      <c r="Q3" s="276"/>
      <c r="R3" s="276"/>
      <c r="S3" s="276"/>
    </row>
    <row r="4" ht="18.75" customHeight="1" spans="1:19">
      <c r="A4" s="120" t="str">
        <f>"单位名称："&amp;"临沧市临翔区残疾人联合会"</f>
        <v>单位名称：临沧市临翔区残疾人联合会</v>
      </c>
      <c r="B4" s="121"/>
      <c r="C4" s="121"/>
      <c r="D4" s="121"/>
      <c r="E4" s="121"/>
      <c r="F4" s="121"/>
      <c r="G4" s="121"/>
      <c r="H4" s="121"/>
      <c r="I4" s="121"/>
      <c r="J4" s="200"/>
      <c r="K4" s="121"/>
      <c r="L4" s="121"/>
      <c r="M4" s="121"/>
      <c r="N4" s="121"/>
      <c r="O4" s="200"/>
      <c r="P4" s="200"/>
      <c r="Q4" s="200"/>
      <c r="R4" s="200"/>
      <c r="S4" s="139" t="s">
        <v>1</v>
      </c>
    </row>
    <row r="5" ht="18.75" customHeight="1" spans="1:19">
      <c r="A5" s="260" t="s">
        <v>54</v>
      </c>
      <c r="B5" s="261" t="s">
        <v>55</v>
      </c>
      <c r="C5" s="261" t="s">
        <v>56</v>
      </c>
      <c r="D5" s="262" t="s">
        <v>57</v>
      </c>
      <c r="E5" s="263"/>
      <c r="F5" s="263"/>
      <c r="G5" s="263"/>
      <c r="H5" s="263"/>
      <c r="I5" s="263"/>
      <c r="J5" s="277"/>
      <c r="K5" s="263"/>
      <c r="L5" s="263"/>
      <c r="M5" s="263"/>
      <c r="N5" s="278"/>
      <c r="O5" s="262" t="s">
        <v>46</v>
      </c>
      <c r="P5" s="262"/>
      <c r="Q5" s="262"/>
      <c r="R5" s="262"/>
      <c r="S5" s="281"/>
    </row>
    <row r="6" ht="18.75" customHeight="1" spans="1:19">
      <c r="A6" s="264"/>
      <c r="B6" s="265"/>
      <c r="C6" s="265"/>
      <c r="D6" s="266" t="s">
        <v>58</v>
      </c>
      <c r="E6" s="266" t="s">
        <v>59</v>
      </c>
      <c r="F6" s="266" t="s">
        <v>60</v>
      </c>
      <c r="G6" s="266" t="s">
        <v>61</v>
      </c>
      <c r="H6" s="266" t="s">
        <v>62</v>
      </c>
      <c r="I6" s="279" t="s">
        <v>63</v>
      </c>
      <c r="J6" s="279"/>
      <c r="K6" s="279"/>
      <c r="L6" s="279"/>
      <c r="M6" s="279"/>
      <c r="N6" s="269"/>
      <c r="O6" s="266" t="s">
        <v>58</v>
      </c>
      <c r="P6" s="266" t="s">
        <v>59</v>
      </c>
      <c r="Q6" s="266" t="s">
        <v>60</v>
      </c>
      <c r="R6" s="266" t="s">
        <v>61</v>
      </c>
      <c r="S6" s="266" t="s">
        <v>64</v>
      </c>
    </row>
    <row r="7" ht="18.75" customHeight="1" spans="1:19">
      <c r="A7" s="267"/>
      <c r="B7" s="268"/>
      <c r="C7" s="268"/>
      <c r="D7" s="269"/>
      <c r="E7" s="269"/>
      <c r="F7" s="269"/>
      <c r="G7" s="269"/>
      <c r="H7" s="269"/>
      <c r="I7" s="268" t="s">
        <v>58</v>
      </c>
      <c r="J7" s="268" t="s">
        <v>65</v>
      </c>
      <c r="K7" s="268" t="s">
        <v>66</v>
      </c>
      <c r="L7" s="268" t="s">
        <v>67</v>
      </c>
      <c r="M7" s="268" t="s">
        <v>68</v>
      </c>
      <c r="N7" s="268" t="s">
        <v>69</v>
      </c>
      <c r="O7" s="280"/>
      <c r="P7" s="280"/>
      <c r="Q7" s="280"/>
      <c r="R7" s="280"/>
      <c r="S7" s="269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270" t="s">
        <v>70</v>
      </c>
      <c r="B9" s="271" t="s">
        <v>71</v>
      </c>
      <c r="C9" s="24">
        <v>5253424.81</v>
      </c>
      <c r="D9" s="24">
        <v>4406924.81</v>
      </c>
      <c r="E9" s="24">
        <v>4406924.81</v>
      </c>
      <c r="F9" s="24"/>
      <c r="G9" s="24"/>
      <c r="H9" s="24"/>
      <c r="I9" s="24"/>
      <c r="J9" s="24"/>
      <c r="K9" s="24"/>
      <c r="L9" s="24"/>
      <c r="M9" s="24"/>
      <c r="N9" s="24"/>
      <c r="O9" s="24">
        <v>846500</v>
      </c>
      <c r="P9" s="24">
        <v>334500</v>
      </c>
      <c r="Q9" s="24">
        <v>512000</v>
      </c>
      <c r="R9" s="24"/>
      <c r="S9" s="24"/>
    </row>
    <row r="10" ht="18.75" customHeight="1" spans="1:19">
      <c r="A10" s="134" t="s">
        <v>72</v>
      </c>
      <c r="B10" s="272" t="s">
        <v>71</v>
      </c>
      <c r="C10" s="24">
        <v>5253424.81</v>
      </c>
      <c r="D10" s="24">
        <v>4406924.81</v>
      </c>
      <c r="E10" s="24">
        <v>4406924.81</v>
      </c>
      <c r="F10" s="24"/>
      <c r="G10" s="24"/>
      <c r="H10" s="24"/>
      <c r="I10" s="24"/>
      <c r="J10" s="24"/>
      <c r="K10" s="24"/>
      <c r="L10" s="24"/>
      <c r="M10" s="24"/>
      <c r="N10" s="24"/>
      <c r="O10" s="24">
        <v>846500</v>
      </c>
      <c r="P10" s="24">
        <v>334500</v>
      </c>
      <c r="Q10" s="24">
        <v>512000</v>
      </c>
      <c r="R10" s="24"/>
      <c r="S10" s="24"/>
    </row>
    <row r="11" ht="18.75" customHeight="1" spans="1:19">
      <c r="A11" s="273" t="s">
        <v>56</v>
      </c>
      <c r="B11" s="274"/>
      <c r="C11" s="24">
        <v>5253424.81</v>
      </c>
      <c r="D11" s="24">
        <v>4406924.81</v>
      </c>
      <c r="E11" s="24">
        <v>4406924.81</v>
      </c>
      <c r="F11" s="24"/>
      <c r="G11" s="24"/>
      <c r="H11" s="24"/>
      <c r="I11" s="24"/>
      <c r="J11" s="24"/>
      <c r="K11" s="24"/>
      <c r="L11" s="24"/>
      <c r="M11" s="24"/>
      <c r="N11" s="24"/>
      <c r="O11" s="24">
        <v>846500</v>
      </c>
      <c r="P11" s="24">
        <v>334500</v>
      </c>
      <c r="Q11" s="24">
        <v>512000</v>
      </c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248"/>
      <c r="E2" s="2"/>
      <c r="F2" s="2"/>
      <c r="G2" s="2"/>
      <c r="H2" s="248"/>
      <c r="I2" s="2"/>
      <c r="J2" s="248"/>
      <c r="K2" s="2"/>
      <c r="L2" s="2"/>
      <c r="M2" s="2"/>
      <c r="N2" s="2"/>
      <c r="O2" s="150" t="s">
        <v>73</v>
      </c>
    </row>
    <row r="3" ht="42" customHeight="1" spans="1:15">
      <c r="A3" s="6" t="str">
        <f>"2025"&amp;"年部门支出预算表"</f>
        <v>2025年部门支出预算表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ht="18.75" customHeight="1" spans="1:15">
      <c r="A4" s="250" t="str">
        <f>"单位名称："&amp;"临沧市临翔区残疾人联合会"</f>
        <v>单位名称：临沧市临翔区残疾人联合会</v>
      </c>
      <c r="B4" s="251"/>
      <c r="C4" s="214"/>
      <c r="D4" s="118"/>
      <c r="E4" s="214"/>
      <c r="F4" s="214"/>
      <c r="G4" s="214"/>
      <c r="H4" s="118"/>
      <c r="I4" s="214"/>
      <c r="J4" s="118"/>
      <c r="K4" s="214"/>
      <c r="L4" s="214"/>
      <c r="M4" s="258"/>
      <c r="N4" s="258"/>
      <c r="O4" s="15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142" t="s">
        <v>76</v>
      </c>
      <c r="F5" s="209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217" t="s">
        <v>58</v>
      </c>
      <c r="E6" s="149" t="s">
        <v>76</v>
      </c>
      <c r="F6" s="149" t="s">
        <v>77</v>
      </c>
      <c r="G6" s="19"/>
      <c r="H6" s="19"/>
      <c r="I6" s="19"/>
      <c r="J6" s="217" t="s">
        <v>58</v>
      </c>
      <c r="K6" s="174" t="s">
        <v>80</v>
      </c>
      <c r="L6" s="174" t="s">
        <v>81</v>
      </c>
      <c r="M6" s="174" t="s">
        <v>82</v>
      </c>
      <c r="N6" s="174" t="s">
        <v>83</v>
      </c>
      <c r="O6" s="174" t="s">
        <v>84</v>
      </c>
    </row>
    <row r="7" ht="18.75" customHeight="1" spans="1:15">
      <c r="A7" s="176">
        <v>1</v>
      </c>
      <c r="B7" s="176">
        <v>2</v>
      </c>
      <c r="C7" s="217">
        <v>3</v>
      </c>
      <c r="D7" s="217">
        <v>4</v>
      </c>
      <c r="E7" s="217">
        <v>5</v>
      </c>
      <c r="F7" s="217">
        <v>6</v>
      </c>
      <c r="G7" s="217">
        <v>7</v>
      </c>
      <c r="H7" s="217">
        <v>8</v>
      </c>
      <c r="I7" s="217">
        <v>9</v>
      </c>
      <c r="J7" s="217">
        <v>10</v>
      </c>
      <c r="K7" s="217">
        <v>11</v>
      </c>
      <c r="L7" s="217">
        <v>12</v>
      </c>
      <c r="M7" s="217">
        <v>13</v>
      </c>
      <c r="N7" s="217">
        <v>14</v>
      </c>
      <c r="O7" s="217">
        <v>15</v>
      </c>
    </row>
    <row r="8" ht="18.75" customHeight="1" spans="1:15">
      <c r="A8" s="203" t="s">
        <v>85</v>
      </c>
      <c r="B8" s="237" t="s">
        <v>86</v>
      </c>
      <c r="C8" s="24">
        <v>4441464.14</v>
      </c>
      <c r="D8" s="24">
        <v>4441464.14</v>
      </c>
      <c r="E8" s="24">
        <v>1936964.14</v>
      </c>
      <c r="F8" s="24">
        <v>2504500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252" t="s">
        <v>87</v>
      </c>
      <c r="B9" s="289" t="s">
        <v>88</v>
      </c>
      <c r="C9" s="24">
        <v>336601.32</v>
      </c>
      <c r="D9" s="24">
        <v>336601.32</v>
      </c>
      <c r="E9" s="24">
        <v>336601.32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254" t="s">
        <v>89</v>
      </c>
      <c r="B10" s="290" t="s">
        <v>90</v>
      </c>
      <c r="C10" s="24">
        <v>135531.24</v>
      </c>
      <c r="D10" s="24">
        <v>135531.24</v>
      </c>
      <c r="E10" s="24">
        <v>135531.24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254" t="s">
        <v>91</v>
      </c>
      <c r="B11" s="290" t="s">
        <v>92</v>
      </c>
      <c r="C11" s="24">
        <v>201070.08</v>
      </c>
      <c r="D11" s="24">
        <v>201070.08</v>
      </c>
      <c r="E11" s="24">
        <v>201070.08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252" t="s">
        <v>93</v>
      </c>
      <c r="B12" s="289" t="s">
        <v>94</v>
      </c>
      <c r="C12" s="24">
        <v>10173.6</v>
      </c>
      <c r="D12" s="24">
        <v>10173.6</v>
      </c>
      <c r="E12" s="24">
        <v>10173.6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254" t="s">
        <v>95</v>
      </c>
      <c r="B13" s="290" t="s">
        <v>96</v>
      </c>
      <c r="C13" s="24">
        <v>10173.6</v>
      </c>
      <c r="D13" s="24">
        <v>10173.6</v>
      </c>
      <c r="E13" s="24">
        <v>10173.6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252" t="s">
        <v>97</v>
      </c>
      <c r="B14" s="289" t="s">
        <v>98</v>
      </c>
      <c r="C14" s="24">
        <v>4093977.82</v>
      </c>
      <c r="D14" s="24">
        <v>4093977.82</v>
      </c>
      <c r="E14" s="24">
        <v>1589477.82</v>
      </c>
      <c r="F14" s="24">
        <v>2504500</v>
      </c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254" t="s">
        <v>99</v>
      </c>
      <c r="B15" s="290" t="s">
        <v>100</v>
      </c>
      <c r="C15" s="24">
        <v>1517117.82</v>
      </c>
      <c r="D15" s="24">
        <v>1517117.82</v>
      </c>
      <c r="E15" s="24">
        <v>1517117.82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254" t="s">
        <v>101</v>
      </c>
      <c r="B16" s="290" t="s">
        <v>102</v>
      </c>
      <c r="C16" s="24">
        <v>126500</v>
      </c>
      <c r="D16" s="24">
        <v>126500</v>
      </c>
      <c r="E16" s="24"/>
      <c r="F16" s="24">
        <v>126500</v>
      </c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254" t="s">
        <v>103</v>
      </c>
      <c r="B17" s="290" t="s">
        <v>104</v>
      </c>
      <c r="C17" s="24">
        <v>88000</v>
      </c>
      <c r="D17" s="24">
        <v>88000</v>
      </c>
      <c r="E17" s="24"/>
      <c r="F17" s="24">
        <v>88000</v>
      </c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254" t="s">
        <v>105</v>
      </c>
      <c r="B18" s="290" t="s">
        <v>106</v>
      </c>
      <c r="C18" s="24">
        <v>2362360</v>
      </c>
      <c r="D18" s="24">
        <v>2362360</v>
      </c>
      <c r="E18" s="24">
        <v>72360</v>
      </c>
      <c r="F18" s="24">
        <v>2290000</v>
      </c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252" t="s">
        <v>107</v>
      </c>
      <c r="B19" s="289" t="s">
        <v>108</v>
      </c>
      <c r="C19" s="24">
        <v>711.4</v>
      </c>
      <c r="D19" s="24">
        <v>711.4</v>
      </c>
      <c r="E19" s="24">
        <v>711.4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254" t="s">
        <v>109</v>
      </c>
      <c r="B20" s="290" t="s">
        <v>108</v>
      </c>
      <c r="C20" s="24">
        <v>711.4</v>
      </c>
      <c r="D20" s="24">
        <v>711.4</v>
      </c>
      <c r="E20" s="24">
        <v>711.4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203" t="s">
        <v>70</v>
      </c>
      <c r="B21" s="237" t="s">
        <v>110</v>
      </c>
      <c r="C21" s="24">
        <v>149158.11</v>
      </c>
      <c r="D21" s="24">
        <v>149158.11</v>
      </c>
      <c r="E21" s="24">
        <v>149158.11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252" t="s">
        <v>111</v>
      </c>
      <c r="B22" s="289" t="s">
        <v>112</v>
      </c>
      <c r="C22" s="24">
        <v>149158.11</v>
      </c>
      <c r="D22" s="24">
        <v>149158.11</v>
      </c>
      <c r="E22" s="24">
        <v>149158.11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254" t="s">
        <v>113</v>
      </c>
      <c r="B23" s="290" t="s">
        <v>114</v>
      </c>
      <c r="C23" s="24">
        <v>89224.85</v>
      </c>
      <c r="D23" s="24">
        <v>89224.85</v>
      </c>
      <c r="E23" s="24">
        <v>89224.85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254" t="s">
        <v>115</v>
      </c>
      <c r="B24" s="290" t="s">
        <v>116</v>
      </c>
      <c r="C24" s="24">
        <v>53543.88</v>
      </c>
      <c r="D24" s="24">
        <v>53543.88</v>
      </c>
      <c r="E24" s="24">
        <v>53543.88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254" t="s">
        <v>117</v>
      </c>
      <c r="B25" s="290" t="s">
        <v>118</v>
      </c>
      <c r="C25" s="24">
        <v>6389.38</v>
      </c>
      <c r="D25" s="24">
        <v>6389.38</v>
      </c>
      <c r="E25" s="24">
        <v>6389.38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203" t="s">
        <v>119</v>
      </c>
      <c r="B26" s="237" t="s">
        <v>120</v>
      </c>
      <c r="C26" s="24">
        <v>150802.56</v>
      </c>
      <c r="D26" s="24">
        <v>150802.56</v>
      </c>
      <c r="E26" s="24">
        <v>150802.56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252" t="s">
        <v>121</v>
      </c>
      <c r="B27" s="289" t="s">
        <v>122</v>
      </c>
      <c r="C27" s="24">
        <v>150802.56</v>
      </c>
      <c r="D27" s="24">
        <v>150802.56</v>
      </c>
      <c r="E27" s="24">
        <v>150802.56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254" t="s">
        <v>123</v>
      </c>
      <c r="B28" s="290" t="s">
        <v>124</v>
      </c>
      <c r="C28" s="24">
        <v>150802.56</v>
      </c>
      <c r="D28" s="24">
        <v>150802.56</v>
      </c>
      <c r="E28" s="24">
        <v>150802.56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203" t="s">
        <v>125</v>
      </c>
      <c r="B29" s="237" t="s">
        <v>84</v>
      </c>
      <c r="C29" s="24">
        <v>512000</v>
      </c>
      <c r="D29" s="24"/>
      <c r="E29" s="24"/>
      <c r="F29" s="24"/>
      <c r="G29" s="24">
        <v>512000</v>
      </c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252" t="s">
        <v>126</v>
      </c>
      <c r="B30" s="289" t="s">
        <v>127</v>
      </c>
      <c r="C30" s="24">
        <v>512000</v>
      </c>
      <c r="D30" s="24"/>
      <c r="E30" s="24"/>
      <c r="F30" s="24"/>
      <c r="G30" s="24">
        <v>512000</v>
      </c>
      <c r="H30" s="24"/>
      <c r="I30" s="24"/>
      <c r="J30" s="24"/>
      <c r="K30" s="24"/>
      <c r="L30" s="24"/>
      <c r="M30" s="24"/>
      <c r="N30" s="24"/>
      <c r="O30" s="24"/>
    </row>
    <row r="31" ht="18.75" customHeight="1" spans="1:15">
      <c r="A31" s="254" t="s">
        <v>128</v>
      </c>
      <c r="B31" s="290" t="s">
        <v>129</v>
      </c>
      <c r="C31" s="24">
        <v>512000</v>
      </c>
      <c r="D31" s="24"/>
      <c r="E31" s="24"/>
      <c r="F31" s="24"/>
      <c r="G31" s="24">
        <v>512000</v>
      </c>
      <c r="H31" s="24"/>
      <c r="I31" s="24"/>
      <c r="J31" s="24"/>
      <c r="K31" s="24"/>
      <c r="L31" s="24"/>
      <c r="M31" s="24"/>
      <c r="N31" s="24"/>
      <c r="O31" s="24"/>
    </row>
    <row r="32" ht="18.75" customHeight="1" spans="1:15">
      <c r="A32" s="256" t="s">
        <v>130</v>
      </c>
      <c r="B32" s="257" t="s">
        <v>130</v>
      </c>
      <c r="C32" s="24">
        <v>5253424.81</v>
      </c>
      <c r="D32" s="24">
        <v>4741424.81</v>
      </c>
      <c r="E32" s="24">
        <v>2236924.81</v>
      </c>
      <c r="F32" s="24">
        <v>2504500</v>
      </c>
      <c r="G32" s="24">
        <v>512000</v>
      </c>
      <c r="H32" s="24"/>
      <c r="I32" s="24"/>
      <c r="J32" s="24"/>
      <c r="K32" s="24"/>
      <c r="L32" s="24"/>
      <c r="M32" s="24"/>
      <c r="N32" s="24"/>
      <c r="O32" s="24"/>
    </row>
  </sheetData>
  <mergeCells count="11">
    <mergeCell ref="A3:O3"/>
    <mergeCell ref="A4:L4"/>
    <mergeCell ref="D5:F5"/>
    <mergeCell ref="J5:O5"/>
    <mergeCell ref="A32:B32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150" t="s">
        <v>131</v>
      </c>
    </row>
    <row r="3" ht="36" customHeight="1" spans="1:4">
      <c r="A3" s="6" t="str">
        <f>"2025"&amp;"年部门财政拨款收支预算总表"</f>
        <v>2025年部门财政拨款收支预算总表</v>
      </c>
      <c r="B3" s="235"/>
      <c r="C3" s="235"/>
      <c r="D3" s="235"/>
    </row>
    <row r="4" ht="18.75" customHeight="1" spans="1:4">
      <c r="A4" s="8" t="str">
        <f>"单位名称："&amp;"临沧市临翔区残疾人联合会"</f>
        <v>单位名称：临沧市临翔区残疾人联合会</v>
      </c>
      <c r="B4" s="236"/>
      <c r="C4" s="236"/>
      <c r="D4" s="15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190" t="s">
        <v>4</v>
      </c>
      <c r="B6" s="159" t="str">
        <f t="shared" ref="B6:D6" si="0">"2025"&amp;"年预算数"</f>
        <v>2025年预算数</v>
      </c>
      <c r="C6" s="190" t="s">
        <v>132</v>
      </c>
      <c r="D6" s="159" t="str">
        <f t="shared" si="0"/>
        <v>2025年预算数</v>
      </c>
    </row>
    <row r="7" ht="18.75" customHeight="1" spans="1:4">
      <c r="A7" s="127"/>
      <c r="B7" s="19"/>
      <c r="C7" s="127"/>
      <c r="D7" s="19"/>
    </row>
    <row r="8" ht="18.75" customHeight="1" spans="1:4">
      <c r="A8" s="237" t="s">
        <v>133</v>
      </c>
      <c r="B8" s="24">
        <v>4406924.81</v>
      </c>
      <c r="C8" s="23" t="s">
        <v>134</v>
      </c>
      <c r="D8" s="24">
        <v>5253424.81</v>
      </c>
    </row>
    <row r="9" ht="18.75" customHeight="1" spans="1:4">
      <c r="A9" s="238" t="s">
        <v>135</v>
      </c>
      <c r="B9" s="24">
        <v>4406924.81</v>
      </c>
      <c r="C9" s="23" t="s">
        <v>136</v>
      </c>
      <c r="D9" s="24"/>
    </row>
    <row r="10" ht="18.75" customHeight="1" spans="1:4">
      <c r="A10" s="238" t="s">
        <v>137</v>
      </c>
      <c r="B10" s="24"/>
      <c r="C10" s="23" t="s">
        <v>138</v>
      </c>
      <c r="D10" s="24"/>
    </row>
    <row r="11" ht="18.75" customHeight="1" spans="1:4">
      <c r="A11" s="238" t="s">
        <v>139</v>
      </c>
      <c r="B11" s="24"/>
      <c r="C11" s="23" t="s">
        <v>140</v>
      </c>
      <c r="D11" s="24"/>
    </row>
    <row r="12" ht="18.75" customHeight="1" spans="1:4">
      <c r="A12" s="239" t="s">
        <v>141</v>
      </c>
      <c r="B12" s="24">
        <v>846500</v>
      </c>
      <c r="C12" s="240" t="s">
        <v>142</v>
      </c>
      <c r="D12" s="24"/>
    </row>
    <row r="13" ht="18.75" customHeight="1" spans="1:4">
      <c r="A13" s="241" t="s">
        <v>135</v>
      </c>
      <c r="B13" s="24">
        <v>334500</v>
      </c>
      <c r="C13" s="242" t="s">
        <v>143</v>
      </c>
      <c r="D13" s="24"/>
    </row>
    <row r="14" ht="18.75" customHeight="1" spans="1:4">
      <c r="A14" s="241" t="s">
        <v>137</v>
      </c>
      <c r="B14" s="24">
        <v>512000</v>
      </c>
      <c r="C14" s="242" t="s">
        <v>144</v>
      </c>
      <c r="D14" s="24"/>
    </row>
    <row r="15" ht="18.75" customHeight="1" spans="1:4">
      <c r="A15" s="241" t="s">
        <v>139</v>
      </c>
      <c r="B15" s="24"/>
      <c r="C15" s="242" t="s">
        <v>145</v>
      </c>
      <c r="D15" s="24"/>
    </row>
    <row r="16" ht="18.75" customHeight="1" spans="1:4">
      <c r="A16" s="241" t="s">
        <v>26</v>
      </c>
      <c r="B16" s="24"/>
      <c r="C16" s="242" t="s">
        <v>146</v>
      </c>
      <c r="D16" s="24">
        <v>4441464.14</v>
      </c>
    </row>
    <row r="17" ht="18.75" customHeight="1" spans="1:4">
      <c r="A17" s="241" t="s">
        <v>26</v>
      </c>
      <c r="B17" s="24" t="s">
        <v>26</v>
      </c>
      <c r="C17" s="242" t="s">
        <v>147</v>
      </c>
      <c r="D17" s="24">
        <v>149158.11</v>
      </c>
    </row>
    <row r="18" ht="18.75" customHeight="1" spans="1:4">
      <c r="A18" s="243" t="s">
        <v>26</v>
      </c>
      <c r="B18" s="24" t="s">
        <v>26</v>
      </c>
      <c r="C18" s="242" t="s">
        <v>148</v>
      </c>
      <c r="D18" s="24"/>
    </row>
    <row r="19" ht="18.75" customHeight="1" spans="1:4">
      <c r="A19" s="243" t="s">
        <v>26</v>
      </c>
      <c r="B19" s="24" t="s">
        <v>26</v>
      </c>
      <c r="C19" s="242" t="s">
        <v>149</v>
      </c>
      <c r="D19" s="24"/>
    </row>
    <row r="20" ht="18.75" customHeight="1" spans="1:4">
      <c r="A20" s="244" t="s">
        <v>26</v>
      </c>
      <c r="B20" s="24" t="s">
        <v>26</v>
      </c>
      <c r="C20" s="242" t="s">
        <v>150</v>
      </c>
      <c r="D20" s="24"/>
    </row>
    <row r="21" ht="18.75" customHeight="1" spans="1:4">
      <c r="A21" s="244" t="s">
        <v>26</v>
      </c>
      <c r="B21" s="24" t="s">
        <v>26</v>
      </c>
      <c r="C21" s="242" t="s">
        <v>151</v>
      </c>
      <c r="D21" s="24"/>
    </row>
    <row r="22" ht="18.75" customHeight="1" spans="1:4">
      <c r="A22" s="244" t="s">
        <v>26</v>
      </c>
      <c r="B22" s="24" t="s">
        <v>26</v>
      </c>
      <c r="C22" s="242" t="s">
        <v>152</v>
      </c>
      <c r="D22" s="24"/>
    </row>
    <row r="23" ht="18.75" customHeight="1" spans="1:4">
      <c r="A23" s="244" t="s">
        <v>26</v>
      </c>
      <c r="B23" s="24" t="s">
        <v>26</v>
      </c>
      <c r="C23" s="242" t="s">
        <v>153</v>
      </c>
      <c r="D23" s="24"/>
    </row>
    <row r="24" ht="18.75" customHeight="1" spans="1:4">
      <c r="A24" s="244" t="s">
        <v>26</v>
      </c>
      <c r="B24" s="24" t="s">
        <v>26</v>
      </c>
      <c r="C24" s="242" t="s">
        <v>154</v>
      </c>
      <c r="D24" s="24"/>
    </row>
    <row r="25" ht="18.75" customHeight="1" spans="1:4">
      <c r="A25" s="244" t="s">
        <v>26</v>
      </c>
      <c r="B25" s="24" t="s">
        <v>26</v>
      </c>
      <c r="C25" s="242" t="s">
        <v>155</v>
      </c>
      <c r="D25" s="24"/>
    </row>
    <row r="26" ht="18.75" customHeight="1" spans="1:4">
      <c r="A26" s="244" t="s">
        <v>26</v>
      </c>
      <c r="B26" s="24" t="s">
        <v>26</v>
      </c>
      <c r="C26" s="242" t="s">
        <v>156</v>
      </c>
      <c r="D26" s="24"/>
    </row>
    <row r="27" ht="18.75" customHeight="1" spans="1:4">
      <c r="A27" s="244" t="s">
        <v>26</v>
      </c>
      <c r="B27" s="24" t="s">
        <v>26</v>
      </c>
      <c r="C27" s="242" t="s">
        <v>157</v>
      </c>
      <c r="D27" s="24">
        <v>150802.56</v>
      </c>
    </row>
    <row r="28" ht="18.75" customHeight="1" spans="1:4">
      <c r="A28" s="244" t="s">
        <v>26</v>
      </c>
      <c r="B28" s="24" t="s">
        <v>26</v>
      </c>
      <c r="C28" s="242" t="s">
        <v>158</v>
      </c>
      <c r="D28" s="24"/>
    </row>
    <row r="29" ht="18.75" customHeight="1" spans="1:4">
      <c r="A29" s="244" t="s">
        <v>26</v>
      </c>
      <c r="B29" s="24" t="s">
        <v>26</v>
      </c>
      <c r="C29" s="242" t="s">
        <v>159</v>
      </c>
      <c r="D29" s="24"/>
    </row>
    <row r="30" ht="18.75" customHeight="1" spans="1:4">
      <c r="A30" s="244" t="s">
        <v>26</v>
      </c>
      <c r="B30" s="24" t="s">
        <v>26</v>
      </c>
      <c r="C30" s="242" t="s">
        <v>160</v>
      </c>
      <c r="D30" s="24"/>
    </row>
    <row r="31" ht="18.75" customHeight="1" spans="1:4">
      <c r="A31" s="244" t="s">
        <v>26</v>
      </c>
      <c r="B31" s="24" t="s">
        <v>26</v>
      </c>
      <c r="C31" s="242" t="s">
        <v>161</v>
      </c>
      <c r="D31" s="24"/>
    </row>
    <row r="32" ht="18.75" customHeight="1" spans="1:4">
      <c r="A32" s="245" t="s">
        <v>26</v>
      </c>
      <c r="B32" s="24" t="s">
        <v>26</v>
      </c>
      <c r="C32" s="242" t="s">
        <v>162</v>
      </c>
      <c r="D32" s="24">
        <v>512000</v>
      </c>
    </row>
    <row r="33" ht="18.75" customHeight="1" spans="1:4">
      <c r="A33" s="245" t="s">
        <v>26</v>
      </c>
      <c r="B33" s="24" t="s">
        <v>26</v>
      </c>
      <c r="C33" s="242" t="s">
        <v>163</v>
      </c>
      <c r="D33" s="24"/>
    </row>
    <row r="34" ht="18.75" customHeight="1" spans="1:4">
      <c r="A34" s="245" t="s">
        <v>26</v>
      </c>
      <c r="B34" s="24" t="s">
        <v>26</v>
      </c>
      <c r="C34" s="242" t="s">
        <v>164</v>
      </c>
      <c r="D34" s="24"/>
    </row>
    <row r="35" ht="18.75" customHeight="1" spans="1:4">
      <c r="A35" s="245"/>
      <c r="B35" s="24"/>
      <c r="C35" s="242" t="s">
        <v>165</v>
      </c>
      <c r="D35" s="24"/>
    </row>
    <row r="36" ht="18.75" customHeight="1" spans="1:4">
      <c r="A36" s="245" t="s">
        <v>26</v>
      </c>
      <c r="B36" s="24" t="s">
        <v>26</v>
      </c>
      <c r="C36" s="242" t="s">
        <v>166</v>
      </c>
      <c r="D36" s="24"/>
    </row>
    <row r="37" ht="18.75" customHeight="1" spans="1:4">
      <c r="A37" s="180" t="s">
        <v>167</v>
      </c>
      <c r="B37" s="246">
        <v>5253424.81</v>
      </c>
      <c r="C37" s="247" t="s">
        <v>52</v>
      </c>
      <c r="D37" s="246">
        <v>5253424.81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showZeros="0" workbookViewId="0">
      <pane ySplit="1" topLeftCell="A3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224"/>
      <c r="F2" s="225"/>
      <c r="G2" s="150" t="s">
        <v>168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226"/>
      <c r="C3" s="226"/>
      <c r="D3" s="226"/>
      <c r="E3" s="226"/>
      <c r="F3" s="226"/>
      <c r="G3" s="226"/>
    </row>
    <row r="4" ht="18" customHeight="1" spans="1:7">
      <c r="A4" s="227" t="str">
        <f>"单位名称："&amp;"临沧市临翔区残疾人联合会"</f>
        <v>单位名称：临沧市临翔区残疾人联合会</v>
      </c>
      <c r="B4" s="228"/>
      <c r="C4" s="118"/>
      <c r="D4" s="118"/>
      <c r="E4" s="118"/>
      <c r="F4" s="154"/>
      <c r="G4" s="150" t="s">
        <v>1</v>
      </c>
    </row>
    <row r="5" ht="20.25" customHeight="1" spans="1:7">
      <c r="A5" s="229" t="s">
        <v>169</v>
      </c>
      <c r="B5" s="230"/>
      <c r="C5" s="159" t="s">
        <v>56</v>
      </c>
      <c r="D5" s="201" t="s">
        <v>76</v>
      </c>
      <c r="E5" s="14"/>
      <c r="F5" s="15"/>
      <c r="G5" s="192" t="s">
        <v>77</v>
      </c>
    </row>
    <row r="6" ht="20.25" customHeight="1" spans="1:7">
      <c r="A6" s="231" t="s">
        <v>74</v>
      </c>
      <c r="B6" s="231" t="s">
        <v>75</v>
      </c>
      <c r="C6" s="127"/>
      <c r="D6" s="217" t="s">
        <v>58</v>
      </c>
      <c r="E6" s="217" t="s">
        <v>170</v>
      </c>
      <c r="F6" s="217" t="s">
        <v>171</v>
      </c>
      <c r="G6" s="128"/>
    </row>
    <row r="7" ht="19.5" customHeight="1" spans="1:7">
      <c r="A7" s="231" t="s">
        <v>172</v>
      </c>
      <c r="B7" s="231" t="s">
        <v>173</v>
      </c>
      <c r="C7" s="231" t="s">
        <v>174</v>
      </c>
      <c r="D7" s="217">
        <v>4</v>
      </c>
      <c r="E7" s="232" t="s">
        <v>175</v>
      </c>
      <c r="F7" s="232" t="s">
        <v>176</v>
      </c>
      <c r="G7" s="231" t="s">
        <v>177</v>
      </c>
    </row>
    <row r="8" ht="18" customHeight="1" spans="1:7">
      <c r="A8" s="177" t="s">
        <v>85</v>
      </c>
      <c r="B8" s="177" t="s">
        <v>86</v>
      </c>
      <c r="C8" s="24">
        <v>4441464.14</v>
      </c>
      <c r="D8" s="24">
        <v>1936964.14</v>
      </c>
      <c r="E8" s="24">
        <v>1742355.32</v>
      </c>
      <c r="F8" s="24">
        <v>194608.82</v>
      </c>
      <c r="G8" s="24">
        <v>2504500</v>
      </c>
    </row>
    <row r="9" ht="18" customHeight="1" spans="1:7">
      <c r="A9" s="181" t="s">
        <v>87</v>
      </c>
      <c r="B9" s="181" t="s">
        <v>88</v>
      </c>
      <c r="C9" s="24">
        <v>336601.32</v>
      </c>
      <c r="D9" s="24">
        <v>336601.32</v>
      </c>
      <c r="E9" s="24">
        <v>336601.32</v>
      </c>
      <c r="F9" s="24"/>
      <c r="G9" s="24"/>
    </row>
    <row r="10" ht="18" customHeight="1" spans="1:7">
      <c r="A10" s="182" t="s">
        <v>89</v>
      </c>
      <c r="B10" s="182" t="s">
        <v>90</v>
      </c>
      <c r="C10" s="24">
        <v>135531.24</v>
      </c>
      <c r="D10" s="24">
        <v>135531.24</v>
      </c>
      <c r="E10" s="24">
        <v>135531.24</v>
      </c>
      <c r="F10" s="24"/>
      <c r="G10" s="24"/>
    </row>
    <row r="11" ht="18" customHeight="1" spans="1:7">
      <c r="A11" s="182" t="s">
        <v>91</v>
      </c>
      <c r="B11" s="182" t="s">
        <v>92</v>
      </c>
      <c r="C11" s="24">
        <v>201070.08</v>
      </c>
      <c r="D11" s="24">
        <v>201070.08</v>
      </c>
      <c r="E11" s="24">
        <v>201070.08</v>
      </c>
      <c r="F11" s="24"/>
      <c r="G11" s="24"/>
    </row>
    <row r="12" ht="18" customHeight="1" spans="1:7">
      <c r="A12" s="181" t="s">
        <v>93</v>
      </c>
      <c r="B12" s="181" t="s">
        <v>94</v>
      </c>
      <c r="C12" s="24">
        <v>10173.6</v>
      </c>
      <c r="D12" s="24">
        <v>10173.6</v>
      </c>
      <c r="E12" s="24">
        <v>10173.6</v>
      </c>
      <c r="F12" s="24"/>
      <c r="G12" s="24"/>
    </row>
    <row r="13" ht="18" customHeight="1" spans="1:7">
      <c r="A13" s="182" t="s">
        <v>95</v>
      </c>
      <c r="B13" s="182" t="s">
        <v>96</v>
      </c>
      <c r="C13" s="24">
        <v>10173.6</v>
      </c>
      <c r="D13" s="24">
        <v>10173.6</v>
      </c>
      <c r="E13" s="24">
        <v>10173.6</v>
      </c>
      <c r="F13" s="24"/>
      <c r="G13" s="24"/>
    </row>
    <row r="14" ht="18" customHeight="1" spans="1:7">
      <c r="A14" s="181" t="s">
        <v>97</v>
      </c>
      <c r="B14" s="181" t="s">
        <v>98</v>
      </c>
      <c r="C14" s="24">
        <v>4093977.82</v>
      </c>
      <c r="D14" s="24">
        <v>1589477.82</v>
      </c>
      <c r="E14" s="24">
        <v>1394869</v>
      </c>
      <c r="F14" s="24">
        <v>194608.82</v>
      </c>
      <c r="G14" s="24">
        <v>2504500</v>
      </c>
    </row>
    <row r="15" ht="18" customHeight="1" spans="1:7">
      <c r="A15" s="182" t="s">
        <v>99</v>
      </c>
      <c r="B15" s="182" t="s">
        <v>100</v>
      </c>
      <c r="C15" s="24">
        <v>1517117.82</v>
      </c>
      <c r="D15" s="24">
        <v>1517117.82</v>
      </c>
      <c r="E15" s="24">
        <v>1322509</v>
      </c>
      <c r="F15" s="24">
        <v>194608.82</v>
      </c>
      <c r="G15" s="24"/>
    </row>
    <row r="16" ht="18" customHeight="1" spans="1:7">
      <c r="A16" s="182" t="s">
        <v>101</v>
      </c>
      <c r="B16" s="182" t="s">
        <v>102</v>
      </c>
      <c r="C16" s="24">
        <v>126500</v>
      </c>
      <c r="D16" s="24"/>
      <c r="E16" s="24"/>
      <c r="F16" s="24"/>
      <c r="G16" s="24">
        <v>126500</v>
      </c>
    </row>
    <row r="17" ht="18" customHeight="1" spans="1:7">
      <c r="A17" s="182" t="s">
        <v>103</v>
      </c>
      <c r="B17" s="182" t="s">
        <v>104</v>
      </c>
      <c r="C17" s="24">
        <v>88000</v>
      </c>
      <c r="D17" s="24"/>
      <c r="E17" s="24"/>
      <c r="F17" s="24"/>
      <c r="G17" s="24">
        <v>88000</v>
      </c>
    </row>
    <row r="18" ht="18" customHeight="1" spans="1:7">
      <c r="A18" s="182" t="s">
        <v>105</v>
      </c>
      <c r="B18" s="182" t="s">
        <v>106</v>
      </c>
      <c r="C18" s="24">
        <v>2362360</v>
      </c>
      <c r="D18" s="24">
        <v>72360</v>
      </c>
      <c r="E18" s="24">
        <v>72360</v>
      </c>
      <c r="F18" s="24"/>
      <c r="G18" s="24">
        <v>2290000</v>
      </c>
    </row>
    <row r="19" ht="18" customHeight="1" spans="1:7">
      <c r="A19" s="181" t="s">
        <v>107</v>
      </c>
      <c r="B19" s="181" t="s">
        <v>108</v>
      </c>
      <c r="C19" s="24">
        <v>711.4</v>
      </c>
      <c r="D19" s="24">
        <v>711.4</v>
      </c>
      <c r="E19" s="24">
        <v>711.4</v>
      </c>
      <c r="F19" s="24"/>
      <c r="G19" s="24"/>
    </row>
    <row r="20" ht="18" customHeight="1" spans="1:7">
      <c r="A20" s="182" t="s">
        <v>109</v>
      </c>
      <c r="B20" s="182" t="s">
        <v>108</v>
      </c>
      <c r="C20" s="24">
        <v>711.4</v>
      </c>
      <c r="D20" s="24">
        <v>711.4</v>
      </c>
      <c r="E20" s="24">
        <v>711.4</v>
      </c>
      <c r="F20" s="24"/>
      <c r="G20" s="24"/>
    </row>
    <row r="21" ht="18" customHeight="1" spans="1:7">
      <c r="A21" s="177" t="s">
        <v>70</v>
      </c>
      <c r="B21" s="177" t="s">
        <v>110</v>
      </c>
      <c r="C21" s="24">
        <v>149158.11</v>
      </c>
      <c r="D21" s="24">
        <v>149158.11</v>
      </c>
      <c r="E21" s="24">
        <v>149158.11</v>
      </c>
      <c r="F21" s="24"/>
      <c r="G21" s="24"/>
    </row>
    <row r="22" ht="18" customHeight="1" spans="1:7">
      <c r="A22" s="181" t="s">
        <v>111</v>
      </c>
      <c r="B22" s="181" t="s">
        <v>112</v>
      </c>
      <c r="C22" s="24">
        <v>149158.11</v>
      </c>
      <c r="D22" s="24">
        <v>149158.11</v>
      </c>
      <c r="E22" s="24">
        <v>149158.11</v>
      </c>
      <c r="F22" s="24"/>
      <c r="G22" s="24"/>
    </row>
    <row r="23" ht="18" customHeight="1" spans="1:7">
      <c r="A23" s="182" t="s">
        <v>113</v>
      </c>
      <c r="B23" s="182" t="s">
        <v>114</v>
      </c>
      <c r="C23" s="24">
        <v>89224.85</v>
      </c>
      <c r="D23" s="24">
        <v>89224.85</v>
      </c>
      <c r="E23" s="24">
        <v>89224.85</v>
      </c>
      <c r="F23" s="24"/>
      <c r="G23" s="24"/>
    </row>
    <row r="24" ht="18" customHeight="1" spans="1:7">
      <c r="A24" s="182" t="s">
        <v>115</v>
      </c>
      <c r="B24" s="182" t="s">
        <v>116</v>
      </c>
      <c r="C24" s="24">
        <v>53543.88</v>
      </c>
      <c r="D24" s="24">
        <v>53543.88</v>
      </c>
      <c r="E24" s="24">
        <v>53543.88</v>
      </c>
      <c r="F24" s="24"/>
      <c r="G24" s="24"/>
    </row>
    <row r="25" ht="18" customHeight="1" spans="1:7">
      <c r="A25" s="182" t="s">
        <v>117</v>
      </c>
      <c r="B25" s="182" t="s">
        <v>118</v>
      </c>
      <c r="C25" s="24">
        <v>6389.38</v>
      </c>
      <c r="D25" s="24">
        <v>6389.38</v>
      </c>
      <c r="E25" s="24">
        <v>6389.38</v>
      </c>
      <c r="F25" s="24"/>
      <c r="G25" s="24"/>
    </row>
    <row r="26" ht="18" customHeight="1" spans="1:7">
      <c r="A26" s="177" t="s">
        <v>119</v>
      </c>
      <c r="B26" s="177" t="s">
        <v>120</v>
      </c>
      <c r="C26" s="24">
        <v>150802.56</v>
      </c>
      <c r="D26" s="24">
        <v>150802.56</v>
      </c>
      <c r="E26" s="24">
        <v>150802.56</v>
      </c>
      <c r="F26" s="24"/>
      <c r="G26" s="24"/>
    </row>
    <row r="27" ht="18" customHeight="1" spans="1:7">
      <c r="A27" s="181" t="s">
        <v>121</v>
      </c>
      <c r="B27" s="181" t="s">
        <v>122</v>
      </c>
      <c r="C27" s="24">
        <v>150802.56</v>
      </c>
      <c r="D27" s="24">
        <v>150802.56</v>
      </c>
      <c r="E27" s="24">
        <v>150802.56</v>
      </c>
      <c r="F27" s="24"/>
      <c r="G27" s="24"/>
    </row>
    <row r="28" ht="18" customHeight="1" spans="1:7">
      <c r="A28" s="182" t="s">
        <v>123</v>
      </c>
      <c r="B28" s="182" t="s">
        <v>124</v>
      </c>
      <c r="C28" s="24">
        <v>150802.56</v>
      </c>
      <c r="D28" s="24">
        <v>150802.56</v>
      </c>
      <c r="E28" s="24">
        <v>150802.56</v>
      </c>
      <c r="F28" s="24"/>
      <c r="G28" s="24"/>
    </row>
    <row r="29" ht="18" customHeight="1" spans="1:7">
      <c r="A29" s="233" t="s">
        <v>130</v>
      </c>
      <c r="B29" s="234" t="s">
        <v>130</v>
      </c>
      <c r="C29" s="24">
        <v>4741424.81</v>
      </c>
      <c r="D29" s="24">
        <v>2236924.81</v>
      </c>
      <c r="E29" s="24">
        <v>2042315.99</v>
      </c>
      <c r="F29" s="24">
        <v>194608.82</v>
      </c>
      <c r="G29" s="24">
        <v>2504500</v>
      </c>
    </row>
  </sheetData>
  <mergeCells count="7">
    <mergeCell ref="A3:G3"/>
    <mergeCell ref="A4:E4"/>
    <mergeCell ref="A5:B5"/>
    <mergeCell ref="D5:F5"/>
    <mergeCell ref="A29:B29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210"/>
      <c r="B1" s="210"/>
      <c r="C1" s="210"/>
      <c r="D1" s="210"/>
      <c r="E1" s="210"/>
      <c r="F1" s="210"/>
      <c r="G1" s="210"/>
    </row>
    <row r="2" ht="15" customHeight="1" spans="1:7">
      <c r="A2" s="211"/>
      <c r="B2" s="212"/>
      <c r="C2" s="213"/>
      <c r="D2" s="214"/>
      <c r="G2" s="215" t="s">
        <v>178</v>
      </c>
    </row>
    <row r="3" ht="39" customHeight="1" spans="1:7">
      <c r="A3" s="198" t="str">
        <f>"2025"&amp;"年“三公”经费支出预算表"</f>
        <v>2025年“三公”经费支出预算表</v>
      </c>
      <c r="B3" s="140"/>
      <c r="C3" s="140"/>
      <c r="D3" s="140"/>
      <c r="E3" s="140"/>
      <c r="F3" s="140"/>
      <c r="G3" s="140"/>
    </row>
    <row r="4" ht="18.75" customHeight="1" spans="1:7">
      <c r="A4" s="120" t="str">
        <f>"单位名称："&amp;"临沧市临翔区残疾人联合会"</f>
        <v>单位名称：临沧市临翔区残疾人联合会</v>
      </c>
      <c r="B4" s="212"/>
      <c r="C4" s="213"/>
      <c r="D4" s="214"/>
      <c r="E4" s="118"/>
      <c r="G4" s="215" t="s">
        <v>179</v>
      </c>
    </row>
    <row r="5" ht="18.75" customHeight="1" spans="1:7">
      <c r="A5" s="11" t="s">
        <v>180</v>
      </c>
      <c r="B5" s="11" t="s">
        <v>181</v>
      </c>
      <c r="C5" s="190" t="s">
        <v>182</v>
      </c>
      <c r="D5" s="13" t="s">
        <v>183</v>
      </c>
      <c r="E5" s="14"/>
      <c r="F5" s="15"/>
      <c r="G5" s="190" t="s">
        <v>184</v>
      </c>
    </row>
    <row r="6" ht="18.75" customHeight="1" spans="1:7">
      <c r="A6" s="18"/>
      <c r="B6" s="216"/>
      <c r="C6" s="127"/>
      <c r="D6" s="217" t="s">
        <v>58</v>
      </c>
      <c r="E6" s="217" t="s">
        <v>185</v>
      </c>
      <c r="F6" s="217" t="s">
        <v>186</v>
      </c>
      <c r="G6" s="127"/>
    </row>
    <row r="7" ht="18.75" customHeight="1" spans="1:7">
      <c r="A7" s="218" t="s">
        <v>56</v>
      </c>
      <c r="B7" s="219">
        <v>1</v>
      </c>
      <c r="C7" s="220">
        <v>2</v>
      </c>
      <c r="D7" s="221">
        <v>3</v>
      </c>
      <c r="E7" s="221">
        <v>4</v>
      </c>
      <c r="F7" s="221">
        <v>5</v>
      </c>
      <c r="G7" s="220">
        <v>6</v>
      </c>
    </row>
    <row r="8" ht="18.75" customHeight="1" spans="1:7">
      <c r="A8" s="218" t="s">
        <v>56</v>
      </c>
      <c r="B8" s="222">
        <v>28000</v>
      </c>
      <c r="C8" s="222"/>
      <c r="D8" s="222">
        <v>25000</v>
      </c>
      <c r="E8" s="222"/>
      <c r="F8" s="222">
        <v>25000</v>
      </c>
      <c r="G8" s="222">
        <v>3000</v>
      </c>
    </row>
    <row r="9" ht="18.75" customHeight="1" spans="1:7">
      <c r="A9" s="223" t="s">
        <v>187</v>
      </c>
      <c r="B9" s="222"/>
      <c r="C9" s="222"/>
      <c r="D9" s="222"/>
      <c r="E9" s="222"/>
      <c r="F9" s="222"/>
      <c r="G9" s="222"/>
    </row>
    <row r="10" ht="18.75" customHeight="1" spans="1:7">
      <c r="A10" s="223" t="s">
        <v>188</v>
      </c>
      <c r="B10" s="222">
        <v>28000</v>
      </c>
      <c r="C10" s="222"/>
      <c r="D10" s="222">
        <v>25000</v>
      </c>
      <c r="E10" s="222"/>
      <c r="F10" s="222">
        <v>25000</v>
      </c>
      <c r="G10" s="222">
        <v>3000</v>
      </c>
    </row>
    <row r="11" ht="18.75" customHeight="1" spans="1:7">
      <c r="A11" s="223" t="s">
        <v>189</v>
      </c>
      <c r="B11" s="222"/>
      <c r="C11" s="222"/>
      <c r="D11" s="222"/>
      <c r="E11" s="222"/>
      <c r="F11" s="222"/>
      <c r="G11" s="222"/>
    </row>
    <row r="12" ht="18.75" customHeight="1" spans="1:7">
      <c r="A12" s="223" t="s">
        <v>190</v>
      </c>
      <c r="B12" s="222"/>
      <c r="C12" s="222"/>
      <c r="D12" s="222"/>
      <c r="E12" s="222"/>
      <c r="F12" s="222"/>
      <c r="G12" s="222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3"/>
  <sheetViews>
    <sheetView showZeros="0" workbookViewId="0">
      <pane ySplit="1" topLeftCell="A11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95"/>
      <c r="D2" s="196"/>
      <c r="E2" s="196"/>
      <c r="F2" s="196"/>
      <c r="G2" s="196"/>
      <c r="H2" s="197"/>
      <c r="I2" s="197"/>
      <c r="J2" s="197"/>
      <c r="K2" s="197"/>
      <c r="L2" s="197"/>
      <c r="M2" s="197"/>
      <c r="N2" s="118"/>
      <c r="O2" s="118"/>
      <c r="P2" s="118"/>
      <c r="Q2" s="197"/>
      <c r="U2" s="195"/>
      <c r="W2" s="139" t="s">
        <v>191</v>
      </c>
    </row>
    <row r="3" ht="39.75" customHeight="1" spans="1:23">
      <c r="A3" s="198" t="str">
        <f>"2025"&amp;"年部门基本支出预算表"</f>
        <v>2025年部门基本支出预算表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7"/>
      <c r="O3" s="7"/>
      <c r="P3" s="7"/>
      <c r="Q3" s="140"/>
      <c r="R3" s="140"/>
      <c r="S3" s="140"/>
      <c r="T3" s="140"/>
      <c r="U3" s="140"/>
      <c r="V3" s="140"/>
      <c r="W3" s="140"/>
    </row>
    <row r="4" ht="18.75" customHeight="1" spans="1:23">
      <c r="A4" s="8" t="str">
        <f>"单位名称："&amp;"临沧市临翔区残疾人联合会"</f>
        <v>单位名称：临沧市临翔区残疾人联合会</v>
      </c>
      <c r="B4" s="199"/>
      <c r="C4" s="199"/>
      <c r="D4" s="199"/>
      <c r="E4" s="199"/>
      <c r="F4" s="199"/>
      <c r="G4" s="199"/>
      <c r="H4" s="200"/>
      <c r="I4" s="200"/>
      <c r="J4" s="200"/>
      <c r="K4" s="200"/>
      <c r="L4" s="200"/>
      <c r="M4" s="200"/>
      <c r="N4" s="121"/>
      <c r="O4" s="121"/>
      <c r="P4" s="121"/>
      <c r="Q4" s="200"/>
      <c r="U4" s="195"/>
      <c r="W4" s="139" t="s">
        <v>179</v>
      </c>
    </row>
    <row r="5" ht="18" customHeight="1" spans="1:23">
      <c r="A5" s="11" t="s">
        <v>192</v>
      </c>
      <c r="B5" s="11" t="s">
        <v>193</v>
      </c>
      <c r="C5" s="11" t="s">
        <v>194</v>
      </c>
      <c r="D5" s="11" t="s">
        <v>195</v>
      </c>
      <c r="E5" s="11" t="s">
        <v>196</v>
      </c>
      <c r="F5" s="11" t="s">
        <v>197</v>
      </c>
      <c r="G5" s="11" t="s">
        <v>198</v>
      </c>
      <c r="H5" s="201" t="s">
        <v>199</v>
      </c>
      <c r="I5" s="143" t="s">
        <v>199</v>
      </c>
      <c r="J5" s="143"/>
      <c r="K5" s="143"/>
      <c r="L5" s="143"/>
      <c r="M5" s="143"/>
      <c r="N5" s="14"/>
      <c r="O5" s="14"/>
      <c r="P5" s="14"/>
      <c r="Q5" s="142" t="s">
        <v>62</v>
      </c>
      <c r="R5" s="143" t="s">
        <v>79</v>
      </c>
      <c r="S5" s="143"/>
      <c r="T5" s="143"/>
      <c r="U5" s="143"/>
      <c r="V5" s="143"/>
      <c r="W5" s="207"/>
    </row>
    <row r="6" ht="18" customHeight="1" spans="1:23">
      <c r="A6" s="16"/>
      <c r="B6" s="194"/>
      <c r="C6" s="16"/>
      <c r="D6" s="16"/>
      <c r="E6" s="16"/>
      <c r="F6" s="16"/>
      <c r="G6" s="16"/>
      <c r="H6" s="159" t="s">
        <v>200</v>
      </c>
      <c r="I6" s="201" t="s">
        <v>59</v>
      </c>
      <c r="J6" s="143"/>
      <c r="K6" s="143"/>
      <c r="L6" s="143"/>
      <c r="M6" s="207"/>
      <c r="N6" s="13" t="s">
        <v>201</v>
      </c>
      <c r="O6" s="14"/>
      <c r="P6" s="15"/>
      <c r="Q6" s="11" t="s">
        <v>62</v>
      </c>
      <c r="R6" s="201" t="s">
        <v>79</v>
      </c>
      <c r="S6" s="142" t="s">
        <v>65</v>
      </c>
      <c r="T6" s="143" t="s">
        <v>79</v>
      </c>
      <c r="U6" s="142" t="s">
        <v>67</v>
      </c>
      <c r="V6" s="142" t="s">
        <v>68</v>
      </c>
      <c r="W6" s="209" t="s">
        <v>69</v>
      </c>
    </row>
    <row r="7" ht="18.75" customHeight="1" spans="1:23">
      <c r="A7" s="184"/>
      <c r="B7" s="184"/>
      <c r="C7" s="184"/>
      <c r="D7" s="184"/>
      <c r="E7" s="184"/>
      <c r="F7" s="184"/>
      <c r="G7" s="184"/>
      <c r="H7" s="184"/>
      <c r="I7" s="208" t="s">
        <v>202</v>
      </c>
      <c r="J7" s="11" t="s">
        <v>203</v>
      </c>
      <c r="K7" s="11" t="s">
        <v>204</v>
      </c>
      <c r="L7" s="11" t="s">
        <v>205</v>
      </c>
      <c r="M7" s="11" t="s">
        <v>206</v>
      </c>
      <c r="N7" s="11" t="s">
        <v>59</v>
      </c>
      <c r="O7" s="11" t="s">
        <v>60</v>
      </c>
      <c r="P7" s="11" t="s">
        <v>61</v>
      </c>
      <c r="Q7" s="184"/>
      <c r="R7" s="11" t="s">
        <v>58</v>
      </c>
      <c r="S7" s="11" t="s">
        <v>65</v>
      </c>
      <c r="T7" s="11" t="s">
        <v>207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62"/>
      <c r="B8" s="162"/>
      <c r="C8" s="162"/>
      <c r="D8" s="162"/>
      <c r="E8" s="162"/>
      <c r="F8" s="162"/>
      <c r="G8" s="162"/>
      <c r="H8" s="162"/>
      <c r="I8" s="149"/>
      <c r="J8" s="18" t="s">
        <v>208</v>
      </c>
      <c r="K8" s="18" t="s">
        <v>204</v>
      </c>
      <c r="L8" s="18" t="s">
        <v>205</v>
      </c>
      <c r="M8" s="18" t="s">
        <v>206</v>
      </c>
      <c r="N8" s="18" t="s">
        <v>204</v>
      </c>
      <c r="O8" s="18" t="s">
        <v>205</v>
      </c>
      <c r="P8" s="18" t="s">
        <v>206</v>
      </c>
      <c r="Q8" s="18" t="s">
        <v>62</v>
      </c>
      <c r="R8" s="18" t="s">
        <v>58</v>
      </c>
      <c r="S8" s="18" t="s">
        <v>65</v>
      </c>
      <c r="T8" s="18" t="s">
        <v>207</v>
      </c>
      <c r="U8" s="18" t="s">
        <v>67</v>
      </c>
      <c r="V8" s="18" t="s">
        <v>68</v>
      </c>
      <c r="W8" s="18" t="s">
        <v>69</v>
      </c>
    </row>
    <row r="9" ht="19.5" customHeight="1" spans="1:23">
      <c r="A9" s="202">
        <v>1</v>
      </c>
      <c r="B9" s="202">
        <v>2</v>
      </c>
      <c r="C9" s="202">
        <v>3</v>
      </c>
      <c r="D9" s="202">
        <v>4</v>
      </c>
      <c r="E9" s="202">
        <v>5</v>
      </c>
      <c r="F9" s="202">
        <v>6</v>
      </c>
      <c r="G9" s="202">
        <v>7</v>
      </c>
      <c r="H9" s="202">
        <v>8</v>
      </c>
      <c r="I9" s="202">
        <v>9</v>
      </c>
      <c r="J9" s="202">
        <v>10</v>
      </c>
      <c r="K9" s="202">
        <v>11</v>
      </c>
      <c r="L9" s="202">
        <v>12</v>
      </c>
      <c r="M9" s="202">
        <v>13</v>
      </c>
      <c r="N9" s="202">
        <v>14</v>
      </c>
      <c r="O9" s="202">
        <v>15</v>
      </c>
      <c r="P9" s="202">
        <v>16</v>
      </c>
      <c r="Q9" s="202">
        <v>17</v>
      </c>
      <c r="R9" s="202">
        <v>18</v>
      </c>
      <c r="S9" s="202">
        <v>19</v>
      </c>
      <c r="T9" s="202">
        <v>20</v>
      </c>
      <c r="U9" s="202">
        <v>21</v>
      </c>
      <c r="V9" s="202">
        <v>22</v>
      </c>
      <c r="W9" s="202">
        <v>23</v>
      </c>
    </row>
    <row r="10" ht="21" customHeight="1" spans="1:23">
      <c r="A10" s="203" t="s">
        <v>71</v>
      </c>
      <c r="B10" s="203"/>
      <c r="C10" s="203"/>
      <c r="D10" s="203"/>
      <c r="E10" s="203"/>
      <c r="F10" s="203"/>
      <c r="G10" s="203"/>
      <c r="H10" s="24">
        <v>2236924.81</v>
      </c>
      <c r="I10" s="24">
        <v>2236924.81</v>
      </c>
      <c r="J10" s="24"/>
      <c r="K10" s="24"/>
      <c r="L10" s="24">
        <v>2236924.81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204" t="s">
        <v>71</v>
      </c>
      <c r="B11" s="22"/>
      <c r="C11" s="22"/>
      <c r="D11" s="22"/>
      <c r="E11" s="22"/>
      <c r="F11" s="22"/>
      <c r="G11" s="22"/>
      <c r="H11" s="24">
        <v>2236924.81</v>
      </c>
      <c r="I11" s="24">
        <v>2236924.81</v>
      </c>
      <c r="J11" s="24"/>
      <c r="K11" s="24"/>
      <c r="L11" s="24">
        <v>2236924.81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209</v>
      </c>
      <c r="C12" s="22" t="s">
        <v>210</v>
      </c>
      <c r="D12" s="22" t="s">
        <v>99</v>
      </c>
      <c r="E12" s="22" t="s">
        <v>100</v>
      </c>
      <c r="F12" s="22" t="s">
        <v>211</v>
      </c>
      <c r="G12" s="22" t="s">
        <v>212</v>
      </c>
      <c r="H12" s="24">
        <v>480252</v>
      </c>
      <c r="I12" s="24">
        <v>480252</v>
      </c>
      <c r="J12" s="24"/>
      <c r="K12" s="24"/>
      <c r="L12" s="24">
        <v>480252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209</v>
      </c>
      <c r="C13" s="22" t="s">
        <v>210</v>
      </c>
      <c r="D13" s="22" t="s">
        <v>99</v>
      </c>
      <c r="E13" s="22" t="s">
        <v>100</v>
      </c>
      <c r="F13" s="22" t="s">
        <v>213</v>
      </c>
      <c r="G13" s="22" t="s">
        <v>214</v>
      </c>
      <c r="H13" s="24">
        <v>597576</v>
      </c>
      <c r="I13" s="24">
        <v>597576</v>
      </c>
      <c r="J13" s="24"/>
      <c r="K13" s="24"/>
      <c r="L13" s="24">
        <v>597576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215</v>
      </c>
      <c r="C14" s="22" t="s">
        <v>216</v>
      </c>
      <c r="D14" s="22" t="s">
        <v>99</v>
      </c>
      <c r="E14" s="22" t="s">
        <v>100</v>
      </c>
      <c r="F14" s="22" t="s">
        <v>217</v>
      </c>
      <c r="G14" s="22" t="s">
        <v>218</v>
      </c>
      <c r="H14" s="24">
        <v>204660</v>
      </c>
      <c r="I14" s="24">
        <v>204660</v>
      </c>
      <c r="J14" s="24"/>
      <c r="K14" s="24"/>
      <c r="L14" s="24">
        <v>204660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209</v>
      </c>
      <c r="C15" s="22" t="s">
        <v>210</v>
      </c>
      <c r="D15" s="22" t="s">
        <v>99</v>
      </c>
      <c r="E15" s="22" t="s">
        <v>100</v>
      </c>
      <c r="F15" s="22" t="s">
        <v>217</v>
      </c>
      <c r="G15" s="22" t="s">
        <v>218</v>
      </c>
      <c r="H15" s="24">
        <v>40021</v>
      </c>
      <c r="I15" s="24">
        <v>40021</v>
      </c>
      <c r="J15" s="24"/>
      <c r="K15" s="24"/>
      <c r="L15" s="24">
        <v>40021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219</v>
      </c>
      <c r="C16" s="22" t="s">
        <v>220</v>
      </c>
      <c r="D16" s="22" t="s">
        <v>91</v>
      </c>
      <c r="E16" s="22" t="s">
        <v>92</v>
      </c>
      <c r="F16" s="22" t="s">
        <v>221</v>
      </c>
      <c r="G16" s="22" t="s">
        <v>222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219</v>
      </c>
      <c r="C17" s="22" t="s">
        <v>220</v>
      </c>
      <c r="D17" s="22" t="s">
        <v>91</v>
      </c>
      <c r="E17" s="22" t="s">
        <v>92</v>
      </c>
      <c r="F17" s="22" t="s">
        <v>221</v>
      </c>
      <c r="G17" s="22" t="s">
        <v>222</v>
      </c>
      <c r="H17" s="24">
        <v>201070.08</v>
      </c>
      <c r="I17" s="24">
        <v>201070.08</v>
      </c>
      <c r="J17" s="24"/>
      <c r="K17" s="24"/>
      <c r="L17" s="24">
        <v>201070.08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219</v>
      </c>
      <c r="C18" s="22" t="s">
        <v>220</v>
      </c>
      <c r="D18" s="22" t="s">
        <v>223</v>
      </c>
      <c r="E18" s="22" t="s">
        <v>224</v>
      </c>
      <c r="F18" s="22" t="s">
        <v>225</v>
      </c>
      <c r="G18" s="22" t="s">
        <v>226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219</v>
      </c>
      <c r="C19" s="22" t="s">
        <v>220</v>
      </c>
      <c r="D19" s="22" t="s">
        <v>113</v>
      </c>
      <c r="E19" s="22" t="s">
        <v>114</v>
      </c>
      <c r="F19" s="22" t="s">
        <v>225</v>
      </c>
      <c r="G19" s="22" t="s">
        <v>226</v>
      </c>
      <c r="H19" s="24">
        <v>89224.85</v>
      </c>
      <c r="I19" s="24">
        <v>89224.85</v>
      </c>
      <c r="J19" s="24"/>
      <c r="K19" s="24"/>
      <c r="L19" s="24">
        <v>89224.85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219</v>
      </c>
      <c r="C20" s="22" t="s">
        <v>220</v>
      </c>
      <c r="D20" s="22" t="s">
        <v>115</v>
      </c>
      <c r="E20" s="22" t="s">
        <v>116</v>
      </c>
      <c r="F20" s="22" t="s">
        <v>227</v>
      </c>
      <c r="G20" s="22" t="s">
        <v>228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219</v>
      </c>
      <c r="C21" s="22" t="s">
        <v>220</v>
      </c>
      <c r="D21" s="22" t="s">
        <v>115</v>
      </c>
      <c r="E21" s="22" t="s">
        <v>116</v>
      </c>
      <c r="F21" s="22" t="s">
        <v>227</v>
      </c>
      <c r="G21" s="22" t="s">
        <v>228</v>
      </c>
      <c r="H21" s="24">
        <v>15843.24</v>
      </c>
      <c r="I21" s="24">
        <v>15843.24</v>
      </c>
      <c r="J21" s="24"/>
      <c r="K21" s="24"/>
      <c r="L21" s="24">
        <v>15843.24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219</v>
      </c>
      <c r="C22" s="22" t="s">
        <v>220</v>
      </c>
      <c r="D22" s="22" t="s">
        <v>115</v>
      </c>
      <c r="E22" s="22" t="s">
        <v>116</v>
      </c>
      <c r="F22" s="22" t="s">
        <v>227</v>
      </c>
      <c r="G22" s="22" t="s">
        <v>228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219</v>
      </c>
      <c r="C23" s="22" t="s">
        <v>220</v>
      </c>
      <c r="D23" s="22" t="s">
        <v>115</v>
      </c>
      <c r="E23" s="22" t="s">
        <v>116</v>
      </c>
      <c r="F23" s="22" t="s">
        <v>227</v>
      </c>
      <c r="G23" s="22" t="s">
        <v>228</v>
      </c>
      <c r="H23" s="24">
        <v>37700.64</v>
      </c>
      <c r="I23" s="24">
        <v>37700.64</v>
      </c>
      <c r="J23" s="24"/>
      <c r="K23" s="24"/>
      <c r="L23" s="24">
        <v>37700.64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219</v>
      </c>
      <c r="C24" s="22" t="s">
        <v>220</v>
      </c>
      <c r="D24" s="22" t="s">
        <v>117</v>
      </c>
      <c r="E24" s="22" t="s">
        <v>118</v>
      </c>
      <c r="F24" s="22" t="s">
        <v>229</v>
      </c>
      <c r="G24" s="22" t="s">
        <v>230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219</v>
      </c>
      <c r="C25" s="22" t="s">
        <v>220</v>
      </c>
      <c r="D25" s="22" t="s">
        <v>109</v>
      </c>
      <c r="E25" s="22" t="s">
        <v>108</v>
      </c>
      <c r="F25" s="22" t="s">
        <v>229</v>
      </c>
      <c r="G25" s="22" t="s">
        <v>230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219</v>
      </c>
      <c r="C26" s="22" t="s">
        <v>220</v>
      </c>
      <c r="D26" s="22" t="s">
        <v>117</v>
      </c>
      <c r="E26" s="22" t="s">
        <v>118</v>
      </c>
      <c r="F26" s="22" t="s">
        <v>229</v>
      </c>
      <c r="G26" s="22" t="s">
        <v>230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219</v>
      </c>
      <c r="C27" s="22" t="s">
        <v>220</v>
      </c>
      <c r="D27" s="22" t="s">
        <v>117</v>
      </c>
      <c r="E27" s="22" t="s">
        <v>118</v>
      </c>
      <c r="F27" s="22" t="s">
        <v>229</v>
      </c>
      <c r="G27" s="22" t="s">
        <v>230</v>
      </c>
      <c r="H27" s="24">
        <v>1368</v>
      </c>
      <c r="I27" s="24">
        <v>1368</v>
      </c>
      <c r="J27" s="24"/>
      <c r="K27" s="24"/>
      <c r="L27" s="24">
        <v>1368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219</v>
      </c>
      <c r="C28" s="22" t="s">
        <v>220</v>
      </c>
      <c r="D28" s="22" t="s">
        <v>117</v>
      </c>
      <c r="E28" s="22" t="s">
        <v>118</v>
      </c>
      <c r="F28" s="22" t="s">
        <v>229</v>
      </c>
      <c r="G28" s="22" t="s">
        <v>230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219</v>
      </c>
      <c r="C29" s="22" t="s">
        <v>220</v>
      </c>
      <c r="D29" s="22" t="s">
        <v>109</v>
      </c>
      <c r="E29" s="22" t="s">
        <v>108</v>
      </c>
      <c r="F29" s="22" t="s">
        <v>229</v>
      </c>
      <c r="G29" s="22" t="s">
        <v>230</v>
      </c>
      <c r="H29" s="24">
        <v>711.4</v>
      </c>
      <c r="I29" s="24">
        <v>711.4</v>
      </c>
      <c r="J29" s="24"/>
      <c r="K29" s="24"/>
      <c r="L29" s="24">
        <v>711.4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219</v>
      </c>
      <c r="C30" s="22" t="s">
        <v>220</v>
      </c>
      <c r="D30" s="22" t="s">
        <v>117</v>
      </c>
      <c r="E30" s="22" t="s">
        <v>118</v>
      </c>
      <c r="F30" s="22" t="s">
        <v>229</v>
      </c>
      <c r="G30" s="22" t="s">
        <v>230</v>
      </c>
      <c r="H30" s="24">
        <v>2508</v>
      </c>
      <c r="I30" s="24">
        <v>2508</v>
      </c>
      <c r="J30" s="24"/>
      <c r="K30" s="24"/>
      <c r="L30" s="24">
        <v>2508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219</v>
      </c>
      <c r="C31" s="22" t="s">
        <v>220</v>
      </c>
      <c r="D31" s="22" t="s">
        <v>117</v>
      </c>
      <c r="E31" s="22" t="s">
        <v>118</v>
      </c>
      <c r="F31" s="22" t="s">
        <v>229</v>
      </c>
      <c r="G31" s="22" t="s">
        <v>230</v>
      </c>
      <c r="H31" s="24">
        <v>2513.38</v>
      </c>
      <c r="I31" s="24">
        <v>2513.38</v>
      </c>
      <c r="J31" s="24"/>
      <c r="K31" s="24"/>
      <c r="L31" s="24">
        <v>2513.38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231</v>
      </c>
      <c r="C32" s="22" t="s">
        <v>124</v>
      </c>
      <c r="D32" s="22" t="s">
        <v>123</v>
      </c>
      <c r="E32" s="22" t="s">
        <v>124</v>
      </c>
      <c r="F32" s="22" t="s">
        <v>232</v>
      </c>
      <c r="G32" s="22" t="s">
        <v>124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231</v>
      </c>
      <c r="C33" s="22" t="s">
        <v>124</v>
      </c>
      <c r="D33" s="22" t="s">
        <v>123</v>
      </c>
      <c r="E33" s="22" t="s">
        <v>124</v>
      </c>
      <c r="F33" s="22" t="s">
        <v>232</v>
      </c>
      <c r="G33" s="22" t="s">
        <v>124</v>
      </c>
      <c r="H33" s="24">
        <v>150802.56</v>
      </c>
      <c r="I33" s="24">
        <v>150802.56</v>
      </c>
      <c r="J33" s="24"/>
      <c r="K33" s="24"/>
      <c r="L33" s="24">
        <v>150802.56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233</v>
      </c>
      <c r="C34" s="22" t="s">
        <v>234</v>
      </c>
      <c r="D34" s="22" t="s">
        <v>105</v>
      </c>
      <c r="E34" s="22" t="s">
        <v>106</v>
      </c>
      <c r="F34" s="22" t="s">
        <v>235</v>
      </c>
      <c r="G34" s="22" t="s">
        <v>236</v>
      </c>
      <c r="H34" s="24">
        <v>72360</v>
      </c>
      <c r="I34" s="24">
        <v>72360</v>
      </c>
      <c r="J34" s="24"/>
      <c r="K34" s="24"/>
      <c r="L34" s="24">
        <v>72360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237</v>
      </c>
      <c r="C35" s="22" t="s">
        <v>238</v>
      </c>
      <c r="D35" s="22" t="s">
        <v>99</v>
      </c>
      <c r="E35" s="22" t="s">
        <v>100</v>
      </c>
      <c r="F35" s="22" t="s">
        <v>239</v>
      </c>
      <c r="G35" s="22" t="s">
        <v>184</v>
      </c>
      <c r="H35" s="24">
        <v>3000</v>
      </c>
      <c r="I35" s="24">
        <v>3000</v>
      </c>
      <c r="J35" s="24"/>
      <c r="K35" s="24"/>
      <c r="L35" s="24">
        <v>3000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240</v>
      </c>
      <c r="C36" s="22" t="s">
        <v>241</v>
      </c>
      <c r="D36" s="22" t="s">
        <v>99</v>
      </c>
      <c r="E36" s="22" t="s">
        <v>100</v>
      </c>
      <c r="F36" s="22" t="s">
        <v>242</v>
      </c>
      <c r="G36" s="22" t="s">
        <v>243</v>
      </c>
      <c r="H36" s="24">
        <v>46000</v>
      </c>
      <c r="I36" s="24">
        <v>46000</v>
      </c>
      <c r="J36" s="24"/>
      <c r="K36" s="24"/>
      <c r="L36" s="24">
        <v>46000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240</v>
      </c>
      <c r="C37" s="22" t="s">
        <v>241</v>
      </c>
      <c r="D37" s="22" t="s">
        <v>99</v>
      </c>
      <c r="E37" s="22" t="s">
        <v>100</v>
      </c>
      <c r="F37" s="22" t="s">
        <v>244</v>
      </c>
      <c r="G37" s="22" t="s">
        <v>245</v>
      </c>
      <c r="H37" s="24">
        <v>6000</v>
      </c>
      <c r="I37" s="24">
        <v>6000</v>
      </c>
      <c r="J37" s="24"/>
      <c r="K37" s="24"/>
      <c r="L37" s="24">
        <v>6000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246</v>
      </c>
      <c r="C38" s="22" t="s">
        <v>247</v>
      </c>
      <c r="D38" s="22" t="s">
        <v>99</v>
      </c>
      <c r="E38" s="22" t="s">
        <v>100</v>
      </c>
      <c r="F38" s="22" t="s">
        <v>248</v>
      </c>
      <c r="G38" s="22" t="s">
        <v>247</v>
      </c>
      <c r="H38" s="24">
        <v>9605.04</v>
      </c>
      <c r="I38" s="24">
        <v>9605.04</v>
      </c>
      <c r="J38" s="24"/>
      <c r="K38" s="24"/>
      <c r="L38" s="24">
        <v>9605.04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249</v>
      </c>
      <c r="C39" s="22" t="s">
        <v>250</v>
      </c>
      <c r="D39" s="22" t="s">
        <v>89</v>
      </c>
      <c r="E39" s="22" t="s">
        <v>90</v>
      </c>
      <c r="F39" s="22" t="s">
        <v>251</v>
      </c>
      <c r="G39" s="22" t="s">
        <v>250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249</v>
      </c>
      <c r="C40" s="22" t="s">
        <v>250</v>
      </c>
      <c r="D40" s="22" t="s">
        <v>99</v>
      </c>
      <c r="E40" s="22" t="s">
        <v>100</v>
      </c>
      <c r="F40" s="22" t="s">
        <v>251</v>
      </c>
      <c r="G40" s="22" t="s">
        <v>250</v>
      </c>
      <c r="H40" s="24">
        <v>7203.78</v>
      </c>
      <c r="I40" s="24">
        <v>7203.78</v>
      </c>
      <c r="J40" s="24"/>
      <c r="K40" s="24"/>
      <c r="L40" s="24">
        <v>7203.78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249</v>
      </c>
      <c r="C41" s="22" t="s">
        <v>250</v>
      </c>
      <c r="D41" s="22" t="s">
        <v>105</v>
      </c>
      <c r="E41" s="22" t="s">
        <v>106</v>
      </c>
      <c r="F41" s="22" t="s">
        <v>251</v>
      </c>
      <c r="G41" s="22" t="s">
        <v>250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249</v>
      </c>
      <c r="C42" s="22" t="s">
        <v>250</v>
      </c>
      <c r="D42" s="22" t="s">
        <v>89</v>
      </c>
      <c r="E42" s="22" t="s">
        <v>90</v>
      </c>
      <c r="F42" s="22" t="s">
        <v>251</v>
      </c>
      <c r="G42" s="22" t="s">
        <v>250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26"/>
      <c r="B43" s="22" t="s">
        <v>249</v>
      </c>
      <c r="C43" s="22" t="s">
        <v>250</v>
      </c>
      <c r="D43" s="22" t="s">
        <v>99</v>
      </c>
      <c r="E43" s="22" t="s">
        <v>100</v>
      </c>
      <c r="F43" s="22" t="s">
        <v>251</v>
      </c>
      <c r="G43" s="22" t="s">
        <v>250</v>
      </c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26"/>
      <c r="B44" s="22" t="s">
        <v>249</v>
      </c>
      <c r="C44" s="22" t="s">
        <v>250</v>
      </c>
      <c r="D44" s="22" t="s">
        <v>105</v>
      </c>
      <c r="E44" s="22" t="s">
        <v>106</v>
      </c>
      <c r="F44" s="22" t="s">
        <v>251</v>
      </c>
      <c r="G44" s="22" t="s">
        <v>250</v>
      </c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26"/>
      <c r="B45" s="22" t="s">
        <v>252</v>
      </c>
      <c r="C45" s="22" t="s">
        <v>253</v>
      </c>
      <c r="D45" s="22" t="s">
        <v>99</v>
      </c>
      <c r="E45" s="22" t="s">
        <v>100</v>
      </c>
      <c r="F45" s="22" t="s">
        <v>254</v>
      </c>
      <c r="G45" s="22" t="s">
        <v>253</v>
      </c>
      <c r="H45" s="24">
        <v>25000</v>
      </c>
      <c r="I45" s="24">
        <v>25000</v>
      </c>
      <c r="J45" s="24"/>
      <c r="K45" s="24"/>
      <c r="L45" s="24">
        <v>25000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26"/>
      <c r="B46" s="22" t="s">
        <v>255</v>
      </c>
      <c r="C46" s="22" t="s">
        <v>256</v>
      </c>
      <c r="D46" s="22" t="s">
        <v>99</v>
      </c>
      <c r="E46" s="22" t="s">
        <v>100</v>
      </c>
      <c r="F46" s="22" t="s">
        <v>257</v>
      </c>
      <c r="G46" s="22" t="s">
        <v>258</v>
      </c>
      <c r="H46" s="24">
        <v>97800</v>
      </c>
      <c r="I46" s="24">
        <v>97800</v>
      </c>
      <c r="J46" s="24"/>
      <c r="K46" s="24"/>
      <c r="L46" s="24">
        <v>97800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26"/>
      <c r="B47" s="22" t="s">
        <v>259</v>
      </c>
      <c r="C47" s="22" t="s">
        <v>260</v>
      </c>
      <c r="D47" s="22" t="s">
        <v>89</v>
      </c>
      <c r="E47" s="22" t="s">
        <v>90</v>
      </c>
      <c r="F47" s="22" t="s">
        <v>261</v>
      </c>
      <c r="G47" s="22" t="s">
        <v>262</v>
      </c>
      <c r="H47" s="24">
        <v>135531.24</v>
      </c>
      <c r="I47" s="24">
        <v>135531.24</v>
      </c>
      <c r="J47" s="24"/>
      <c r="K47" s="24"/>
      <c r="L47" s="24">
        <v>135531.24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26"/>
      <c r="B48" s="22" t="s">
        <v>259</v>
      </c>
      <c r="C48" s="22" t="s">
        <v>260</v>
      </c>
      <c r="D48" s="22" t="s">
        <v>99</v>
      </c>
      <c r="E48" s="22" t="s">
        <v>100</v>
      </c>
      <c r="F48" s="22" t="s">
        <v>261</v>
      </c>
      <c r="G48" s="22" t="s">
        <v>262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26"/>
      <c r="B49" s="22" t="s">
        <v>259</v>
      </c>
      <c r="C49" s="22" t="s">
        <v>260</v>
      </c>
      <c r="D49" s="22" t="s">
        <v>105</v>
      </c>
      <c r="E49" s="22" t="s">
        <v>106</v>
      </c>
      <c r="F49" s="22" t="s">
        <v>261</v>
      </c>
      <c r="G49" s="22" t="s">
        <v>262</v>
      </c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26"/>
      <c r="B50" s="22" t="s">
        <v>263</v>
      </c>
      <c r="C50" s="22" t="s">
        <v>264</v>
      </c>
      <c r="D50" s="22" t="s">
        <v>95</v>
      </c>
      <c r="E50" s="22" t="s">
        <v>96</v>
      </c>
      <c r="F50" s="22" t="s">
        <v>265</v>
      </c>
      <c r="G50" s="22" t="s">
        <v>266</v>
      </c>
      <c r="H50" s="24">
        <v>10173.6</v>
      </c>
      <c r="I50" s="24">
        <v>10173.6</v>
      </c>
      <c r="J50" s="24"/>
      <c r="K50" s="24"/>
      <c r="L50" s="24">
        <v>10173.6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26"/>
      <c r="B51" s="22" t="s">
        <v>219</v>
      </c>
      <c r="C51" s="22" t="s">
        <v>220</v>
      </c>
      <c r="D51" s="22" t="s">
        <v>113</v>
      </c>
      <c r="E51" s="22" t="s">
        <v>114</v>
      </c>
      <c r="F51" s="22" t="s">
        <v>267</v>
      </c>
      <c r="G51" s="22" t="s">
        <v>268</v>
      </c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26"/>
      <c r="B52" s="22" t="s">
        <v>219</v>
      </c>
      <c r="C52" s="22" t="s">
        <v>220</v>
      </c>
      <c r="D52" s="22" t="s">
        <v>223</v>
      </c>
      <c r="E52" s="22" t="s">
        <v>224</v>
      </c>
      <c r="F52" s="22" t="s">
        <v>267</v>
      </c>
      <c r="G52" s="22" t="s">
        <v>268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187" t="s">
        <v>130</v>
      </c>
      <c r="B53" s="205"/>
      <c r="C53" s="205"/>
      <c r="D53" s="205"/>
      <c r="E53" s="205"/>
      <c r="F53" s="205"/>
      <c r="G53" s="206"/>
      <c r="H53" s="24">
        <v>2236924.81</v>
      </c>
      <c r="I53" s="24">
        <v>2236924.81</v>
      </c>
      <c r="J53" s="24"/>
      <c r="K53" s="24"/>
      <c r="L53" s="24">
        <v>2236924.81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</sheetData>
  <mergeCells count="30">
    <mergeCell ref="A3:W3"/>
    <mergeCell ref="A4:G4"/>
    <mergeCell ref="H5:W5"/>
    <mergeCell ref="I6:M6"/>
    <mergeCell ref="N6:P6"/>
    <mergeCell ref="R6:W6"/>
    <mergeCell ref="A53:G53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150" t="s">
        <v>269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"单位名称："&amp;"临沧市临翔区残疾人联合会"</f>
        <v>单位名称：临沧市临翔区残疾人联合会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150" t="s">
        <v>179</v>
      </c>
    </row>
    <row r="5" ht="18.75" customHeight="1" spans="1:23">
      <c r="A5" s="11" t="s">
        <v>270</v>
      </c>
      <c r="B5" s="12" t="s">
        <v>193</v>
      </c>
      <c r="C5" s="11" t="s">
        <v>194</v>
      </c>
      <c r="D5" s="11" t="s">
        <v>271</v>
      </c>
      <c r="E5" s="12" t="s">
        <v>195</v>
      </c>
      <c r="F5" s="12" t="s">
        <v>196</v>
      </c>
      <c r="G5" s="12" t="s">
        <v>272</v>
      </c>
      <c r="H5" s="12" t="s">
        <v>273</v>
      </c>
      <c r="I5" s="190" t="s">
        <v>56</v>
      </c>
      <c r="J5" s="13" t="s">
        <v>274</v>
      </c>
      <c r="K5" s="14"/>
      <c r="L5" s="14"/>
      <c r="M5" s="15"/>
      <c r="N5" s="13" t="s">
        <v>201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184"/>
      <c r="C6" s="16"/>
      <c r="D6" s="16"/>
      <c r="E6" s="17"/>
      <c r="F6" s="17"/>
      <c r="G6" s="17"/>
      <c r="H6" s="17"/>
      <c r="I6" s="184"/>
      <c r="J6" s="191" t="s">
        <v>59</v>
      </c>
      <c r="K6" s="192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207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184"/>
      <c r="B7" s="184"/>
      <c r="C7" s="184"/>
      <c r="D7" s="184"/>
      <c r="E7" s="184"/>
      <c r="F7" s="184"/>
      <c r="G7" s="184"/>
      <c r="H7" s="184"/>
      <c r="I7" s="184"/>
      <c r="J7" s="193" t="s">
        <v>58</v>
      </c>
      <c r="K7" s="128"/>
      <c r="L7" s="184"/>
      <c r="M7" s="184"/>
      <c r="N7" s="184"/>
      <c r="O7" s="184"/>
      <c r="P7" s="184"/>
      <c r="Q7" s="184"/>
      <c r="R7" s="184"/>
      <c r="S7" s="194"/>
      <c r="T7" s="194"/>
      <c r="U7" s="194"/>
      <c r="V7" s="194"/>
      <c r="W7" s="194"/>
    </row>
    <row r="8" ht="18.75" customHeight="1" spans="1:23">
      <c r="A8" s="18"/>
      <c r="B8" s="127"/>
      <c r="C8" s="18"/>
      <c r="D8" s="18"/>
      <c r="E8" s="19"/>
      <c r="F8" s="19"/>
      <c r="G8" s="19"/>
      <c r="H8" s="19"/>
      <c r="I8" s="127"/>
      <c r="J8" s="174" t="s">
        <v>58</v>
      </c>
      <c r="K8" s="174" t="s">
        <v>275</v>
      </c>
      <c r="L8" s="19"/>
      <c r="M8" s="19"/>
      <c r="N8" s="19"/>
      <c r="O8" s="19"/>
      <c r="P8" s="19"/>
      <c r="Q8" s="19"/>
      <c r="R8" s="19"/>
      <c r="S8" s="19"/>
      <c r="T8" s="19"/>
      <c r="U8" s="127"/>
      <c r="V8" s="19"/>
      <c r="W8" s="19"/>
    </row>
    <row r="9" ht="18.75" customHeight="1" spans="1:23">
      <c r="A9" s="185">
        <v>1</v>
      </c>
      <c r="B9" s="185">
        <v>2</v>
      </c>
      <c r="C9" s="185">
        <v>3</v>
      </c>
      <c r="D9" s="185">
        <v>4</v>
      </c>
      <c r="E9" s="185">
        <v>5</v>
      </c>
      <c r="F9" s="185">
        <v>6</v>
      </c>
      <c r="G9" s="185">
        <v>7</v>
      </c>
      <c r="H9" s="185">
        <v>8</v>
      </c>
      <c r="I9" s="185">
        <v>9</v>
      </c>
      <c r="J9" s="185">
        <v>10</v>
      </c>
      <c r="K9" s="185">
        <v>11</v>
      </c>
      <c r="L9" s="185">
        <v>12</v>
      </c>
      <c r="M9" s="185">
        <v>13</v>
      </c>
      <c r="N9" s="185">
        <v>14</v>
      </c>
      <c r="O9" s="185">
        <v>15</v>
      </c>
      <c r="P9" s="185">
        <v>16</v>
      </c>
      <c r="Q9" s="185">
        <v>17</v>
      </c>
      <c r="R9" s="185">
        <v>18</v>
      </c>
      <c r="S9" s="185">
        <v>19</v>
      </c>
      <c r="T9" s="185">
        <v>20</v>
      </c>
      <c r="U9" s="185">
        <v>21</v>
      </c>
      <c r="V9" s="185">
        <v>22</v>
      </c>
      <c r="W9" s="185">
        <v>23</v>
      </c>
    </row>
    <row r="10" ht="18.75" customHeight="1" spans="1:23">
      <c r="A10" s="22"/>
      <c r="B10" s="22"/>
      <c r="C10" s="22" t="s">
        <v>276</v>
      </c>
      <c r="D10" s="22"/>
      <c r="E10" s="22"/>
      <c r="F10" s="22"/>
      <c r="G10" s="22"/>
      <c r="H10" s="22"/>
      <c r="I10" s="24">
        <v>512000</v>
      </c>
      <c r="J10" s="24"/>
      <c r="K10" s="24"/>
      <c r="L10" s="24"/>
      <c r="M10" s="24"/>
      <c r="N10" s="24"/>
      <c r="O10" s="24">
        <v>512000</v>
      </c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86" t="s">
        <v>277</v>
      </c>
      <c r="B11" s="186" t="s">
        <v>278</v>
      </c>
      <c r="C11" s="22" t="s">
        <v>276</v>
      </c>
      <c r="D11" s="186" t="s">
        <v>71</v>
      </c>
      <c r="E11" s="186" t="s">
        <v>128</v>
      </c>
      <c r="F11" s="186" t="s">
        <v>129</v>
      </c>
      <c r="G11" s="186" t="s">
        <v>279</v>
      </c>
      <c r="H11" s="186" t="s">
        <v>280</v>
      </c>
      <c r="I11" s="24">
        <v>325000</v>
      </c>
      <c r="J11" s="24"/>
      <c r="K11" s="24"/>
      <c r="L11" s="24"/>
      <c r="M11" s="24"/>
      <c r="N11" s="24"/>
      <c r="O11" s="24">
        <v>325000</v>
      </c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86" t="s">
        <v>277</v>
      </c>
      <c r="B12" s="186" t="s">
        <v>278</v>
      </c>
      <c r="C12" s="22" t="s">
        <v>276</v>
      </c>
      <c r="D12" s="186" t="s">
        <v>71</v>
      </c>
      <c r="E12" s="186" t="s">
        <v>128</v>
      </c>
      <c r="F12" s="186" t="s">
        <v>129</v>
      </c>
      <c r="G12" s="186" t="s">
        <v>279</v>
      </c>
      <c r="H12" s="186" t="s">
        <v>280</v>
      </c>
      <c r="I12" s="24">
        <v>147400</v>
      </c>
      <c r="J12" s="24"/>
      <c r="K12" s="24"/>
      <c r="L12" s="24"/>
      <c r="M12" s="24"/>
      <c r="N12" s="24"/>
      <c r="O12" s="24">
        <v>147400</v>
      </c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86" t="s">
        <v>277</v>
      </c>
      <c r="B13" s="186" t="s">
        <v>278</v>
      </c>
      <c r="C13" s="22" t="s">
        <v>276</v>
      </c>
      <c r="D13" s="186" t="s">
        <v>71</v>
      </c>
      <c r="E13" s="186" t="s">
        <v>128</v>
      </c>
      <c r="F13" s="186" t="s">
        <v>129</v>
      </c>
      <c r="G13" s="186" t="s">
        <v>281</v>
      </c>
      <c r="H13" s="186" t="s">
        <v>282</v>
      </c>
      <c r="I13" s="24">
        <v>12000</v>
      </c>
      <c r="J13" s="24"/>
      <c r="K13" s="24"/>
      <c r="L13" s="24"/>
      <c r="M13" s="24"/>
      <c r="N13" s="24"/>
      <c r="O13" s="24">
        <v>12000</v>
      </c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86" t="s">
        <v>277</v>
      </c>
      <c r="B14" s="186" t="s">
        <v>278</v>
      </c>
      <c r="C14" s="22" t="s">
        <v>276</v>
      </c>
      <c r="D14" s="186" t="s">
        <v>71</v>
      </c>
      <c r="E14" s="186" t="s">
        <v>128</v>
      </c>
      <c r="F14" s="186" t="s">
        <v>129</v>
      </c>
      <c r="G14" s="186" t="s">
        <v>283</v>
      </c>
      <c r="H14" s="186" t="s">
        <v>284</v>
      </c>
      <c r="I14" s="24">
        <v>2700</v>
      </c>
      <c r="J14" s="24"/>
      <c r="K14" s="24"/>
      <c r="L14" s="24"/>
      <c r="M14" s="24"/>
      <c r="N14" s="24"/>
      <c r="O14" s="24">
        <v>2700</v>
      </c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86" t="s">
        <v>277</v>
      </c>
      <c r="B15" s="186" t="s">
        <v>278</v>
      </c>
      <c r="C15" s="22" t="s">
        <v>276</v>
      </c>
      <c r="D15" s="186" t="s">
        <v>71</v>
      </c>
      <c r="E15" s="186" t="s">
        <v>128</v>
      </c>
      <c r="F15" s="186" t="s">
        <v>129</v>
      </c>
      <c r="G15" s="186" t="s">
        <v>283</v>
      </c>
      <c r="H15" s="186" t="s">
        <v>284</v>
      </c>
      <c r="I15" s="24">
        <v>24900</v>
      </c>
      <c r="J15" s="24"/>
      <c r="K15" s="24"/>
      <c r="L15" s="24"/>
      <c r="M15" s="24"/>
      <c r="N15" s="24"/>
      <c r="O15" s="24">
        <v>24900</v>
      </c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285</v>
      </c>
      <c r="D16" s="26"/>
      <c r="E16" s="26"/>
      <c r="F16" s="26"/>
      <c r="G16" s="26"/>
      <c r="H16" s="26"/>
      <c r="I16" s="24">
        <v>88000</v>
      </c>
      <c r="J16" s="24"/>
      <c r="K16" s="24"/>
      <c r="L16" s="24"/>
      <c r="M16" s="24"/>
      <c r="N16" s="24">
        <v>88000</v>
      </c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86" t="s">
        <v>277</v>
      </c>
      <c r="B17" s="186" t="s">
        <v>286</v>
      </c>
      <c r="C17" s="22" t="s">
        <v>285</v>
      </c>
      <c r="D17" s="186" t="s">
        <v>71</v>
      </c>
      <c r="E17" s="186" t="s">
        <v>103</v>
      </c>
      <c r="F17" s="186" t="s">
        <v>104</v>
      </c>
      <c r="G17" s="186" t="s">
        <v>283</v>
      </c>
      <c r="H17" s="186" t="s">
        <v>284</v>
      </c>
      <c r="I17" s="24">
        <v>10000</v>
      </c>
      <c r="J17" s="24"/>
      <c r="K17" s="24"/>
      <c r="L17" s="24"/>
      <c r="M17" s="24"/>
      <c r="N17" s="24">
        <v>10000</v>
      </c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86" t="s">
        <v>277</v>
      </c>
      <c r="B18" s="186" t="s">
        <v>286</v>
      </c>
      <c r="C18" s="22" t="s">
        <v>285</v>
      </c>
      <c r="D18" s="186" t="s">
        <v>71</v>
      </c>
      <c r="E18" s="186" t="s">
        <v>103</v>
      </c>
      <c r="F18" s="186" t="s">
        <v>104</v>
      </c>
      <c r="G18" s="186" t="s">
        <v>283</v>
      </c>
      <c r="H18" s="186" t="s">
        <v>284</v>
      </c>
      <c r="I18" s="24">
        <v>24000</v>
      </c>
      <c r="J18" s="24"/>
      <c r="K18" s="24"/>
      <c r="L18" s="24"/>
      <c r="M18" s="24"/>
      <c r="N18" s="24">
        <v>24000</v>
      </c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86" t="s">
        <v>277</v>
      </c>
      <c r="B19" s="186" t="s">
        <v>286</v>
      </c>
      <c r="C19" s="22" t="s">
        <v>285</v>
      </c>
      <c r="D19" s="186" t="s">
        <v>71</v>
      </c>
      <c r="E19" s="186" t="s">
        <v>103</v>
      </c>
      <c r="F19" s="186" t="s">
        <v>104</v>
      </c>
      <c r="G19" s="186" t="s">
        <v>283</v>
      </c>
      <c r="H19" s="186" t="s">
        <v>284</v>
      </c>
      <c r="I19" s="24">
        <v>50000</v>
      </c>
      <c r="J19" s="24"/>
      <c r="K19" s="24"/>
      <c r="L19" s="24"/>
      <c r="M19" s="24"/>
      <c r="N19" s="24">
        <v>50000</v>
      </c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86" t="s">
        <v>277</v>
      </c>
      <c r="B20" s="186" t="s">
        <v>286</v>
      </c>
      <c r="C20" s="22" t="s">
        <v>285</v>
      </c>
      <c r="D20" s="186" t="s">
        <v>71</v>
      </c>
      <c r="E20" s="186" t="s">
        <v>103</v>
      </c>
      <c r="F20" s="186" t="s">
        <v>104</v>
      </c>
      <c r="G20" s="186" t="s">
        <v>283</v>
      </c>
      <c r="H20" s="186" t="s">
        <v>284</v>
      </c>
      <c r="I20" s="24">
        <v>4000</v>
      </c>
      <c r="J20" s="24"/>
      <c r="K20" s="24"/>
      <c r="L20" s="24"/>
      <c r="M20" s="24"/>
      <c r="N20" s="24">
        <v>4000</v>
      </c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26"/>
      <c r="B21" s="26"/>
      <c r="C21" s="22" t="s">
        <v>287</v>
      </c>
      <c r="D21" s="26"/>
      <c r="E21" s="26"/>
      <c r="F21" s="26"/>
      <c r="G21" s="26"/>
      <c r="H21" s="26"/>
      <c r="I21" s="24">
        <v>126500</v>
      </c>
      <c r="J21" s="24"/>
      <c r="K21" s="24"/>
      <c r="L21" s="24"/>
      <c r="M21" s="24"/>
      <c r="N21" s="24">
        <v>126500</v>
      </c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86" t="s">
        <v>277</v>
      </c>
      <c r="B22" s="186" t="s">
        <v>288</v>
      </c>
      <c r="C22" s="22" t="s">
        <v>287</v>
      </c>
      <c r="D22" s="186" t="s">
        <v>71</v>
      </c>
      <c r="E22" s="186" t="s">
        <v>101</v>
      </c>
      <c r="F22" s="186" t="s">
        <v>102</v>
      </c>
      <c r="G22" s="186" t="s">
        <v>279</v>
      </c>
      <c r="H22" s="186" t="s">
        <v>280</v>
      </c>
      <c r="I22" s="24">
        <v>2500</v>
      </c>
      <c r="J22" s="24"/>
      <c r="K22" s="24"/>
      <c r="L22" s="24"/>
      <c r="M22" s="24"/>
      <c r="N22" s="24">
        <v>2500</v>
      </c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186" t="s">
        <v>277</v>
      </c>
      <c r="B23" s="186" t="s">
        <v>288</v>
      </c>
      <c r="C23" s="22" t="s">
        <v>287</v>
      </c>
      <c r="D23" s="186" t="s">
        <v>71</v>
      </c>
      <c r="E23" s="186" t="s">
        <v>101</v>
      </c>
      <c r="F23" s="186" t="s">
        <v>102</v>
      </c>
      <c r="G23" s="186" t="s">
        <v>279</v>
      </c>
      <c r="H23" s="186" t="s">
        <v>280</v>
      </c>
      <c r="I23" s="24">
        <v>124000</v>
      </c>
      <c r="J23" s="24"/>
      <c r="K23" s="24"/>
      <c r="L23" s="24"/>
      <c r="M23" s="24"/>
      <c r="N23" s="24">
        <v>124000</v>
      </c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26"/>
      <c r="B24" s="26"/>
      <c r="C24" s="22" t="s">
        <v>289</v>
      </c>
      <c r="D24" s="26"/>
      <c r="E24" s="26"/>
      <c r="F24" s="26"/>
      <c r="G24" s="26"/>
      <c r="H24" s="26"/>
      <c r="I24" s="24">
        <v>120000</v>
      </c>
      <c r="J24" s="24"/>
      <c r="K24" s="24"/>
      <c r="L24" s="24"/>
      <c r="M24" s="24"/>
      <c r="N24" s="24">
        <v>120000</v>
      </c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86" t="s">
        <v>277</v>
      </c>
      <c r="B25" s="186" t="s">
        <v>290</v>
      </c>
      <c r="C25" s="22" t="s">
        <v>289</v>
      </c>
      <c r="D25" s="186" t="s">
        <v>71</v>
      </c>
      <c r="E25" s="186" t="s">
        <v>105</v>
      </c>
      <c r="F25" s="186" t="s">
        <v>106</v>
      </c>
      <c r="G25" s="186" t="s">
        <v>279</v>
      </c>
      <c r="H25" s="186" t="s">
        <v>280</v>
      </c>
      <c r="I25" s="24">
        <v>120000</v>
      </c>
      <c r="J25" s="24"/>
      <c r="K25" s="24"/>
      <c r="L25" s="24"/>
      <c r="M25" s="24"/>
      <c r="N25" s="24">
        <v>120000</v>
      </c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26"/>
      <c r="B26" s="26"/>
      <c r="C26" s="22" t="s">
        <v>291</v>
      </c>
      <c r="D26" s="26"/>
      <c r="E26" s="26"/>
      <c r="F26" s="26"/>
      <c r="G26" s="26"/>
      <c r="H26" s="26"/>
      <c r="I26" s="24">
        <v>2140000</v>
      </c>
      <c r="J26" s="24">
        <v>2140000</v>
      </c>
      <c r="K26" s="24">
        <v>2140000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86" t="s">
        <v>277</v>
      </c>
      <c r="B27" s="186" t="s">
        <v>292</v>
      </c>
      <c r="C27" s="22" t="s">
        <v>291</v>
      </c>
      <c r="D27" s="186" t="s">
        <v>71</v>
      </c>
      <c r="E27" s="186" t="s">
        <v>105</v>
      </c>
      <c r="F27" s="186" t="s">
        <v>106</v>
      </c>
      <c r="G27" s="186" t="s">
        <v>293</v>
      </c>
      <c r="H27" s="186" t="s">
        <v>294</v>
      </c>
      <c r="I27" s="24">
        <v>2140000</v>
      </c>
      <c r="J27" s="24">
        <v>2140000</v>
      </c>
      <c r="K27" s="24">
        <v>2140000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26"/>
      <c r="B28" s="26"/>
      <c r="C28" s="22" t="s">
        <v>295</v>
      </c>
      <c r="D28" s="26"/>
      <c r="E28" s="26"/>
      <c r="F28" s="26"/>
      <c r="G28" s="26"/>
      <c r="H28" s="26"/>
      <c r="I28" s="24">
        <v>30000</v>
      </c>
      <c r="J28" s="24">
        <v>30000</v>
      </c>
      <c r="K28" s="24">
        <v>30000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86" t="s">
        <v>296</v>
      </c>
      <c r="B29" s="186" t="s">
        <v>297</v>
      </c>
      <c r="C29" s="22" t="s">
        <v>295</v>
      </c>
      <c r="D29" s="186" t="s">
        <v>71</v>
      </c>
      <c r="E29" s="186" t="s">
        <v>105</v>
      </c>
      <c r="F29" s="186" t="s">
        <v>106</v>
      </c>
      <c r="G29" s="186" t="s">
        <v>242</v>
      </c>
      <c r="H29" s="186" t="s">
        <v>243</v>
      </c>
      <c r="I29" s="24">
        <v>30000</v>
      </c>
      <c r="J29" s="24">
        <v>30000</v>
      </c>
      <c r="K29" s="24">
        <v>30000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87" t="s">
        <v>130</v>
      </c>
      <c r="B30" s="188"/>
      <c r="C30" s="188"/>
      <c r="D30" s="188"/>
      <c r="E30" s="188"/>
      <c r="F30" s="188"/>
      <c r="G30" s="188"/>
      <c r="H30" s="189"/>
      <c r="I30" s="24">
        <v>3016500</v>
      </c>
      <c r="J30" s="24">
        <v>2170000</v>
      </c>
      <c r="K30" s="24">
        <v>2170000</v>
      </c>
      <c r="L30" s="24"/>
      <c r="M30" s="24"/>
      <c r="N30" s="24">
        <v>334500</v>
      </c>
      <c r="O30" s="24">
        <v>512000</v>
      </c>
      <c r="P30" s="24"/>
      <c r="Q30" s="24"/>
      <c r="R30" s="24"/>
      <c r="S30" s="24"/>
      <c r="T30" s="24"/>
      <c r="U30" s="24"/>
      <c r="V30" s="24"/>
      <c r="W30" s="24"/>
    </row>
  </sheetData>
  <mergeCells count="28">
    <mergeCell ref="A3:W3"/>
    <mergeCell ref="A4:H4"/>
    <mergeCell ref="J5:M5"/>
    <mergeCell ref="N5:P5"/>
    <mergeCell ref="R5:W5"/>
    <mergeCell ref="A30:H3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183" t="s">
        <v>298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140"/>
      <c r="G3" s="7"/>
      <c r="H3" s="140"/>
      <c r="I3" s="140"/>
      <c r="J3" s="7"/>
    </row>
    <row r="4" ht="18.75" customHeight="1" spans="1:8">
      <c r="A4" s="8" t="str">
        <f>"单位名称："&amp;"临沧市临翔区残疾人联合会"</f>
        <v>单位名称：临沧市临翔区残疾人联合会</v>
      </c>
      <c r="B4" s="4"/>
      <c r="C4" s="4"/>
      <c r="D4" s="4"/>
      <c r="E4" s="4"/>
      <c r="F4" s="173"/>
      <c r="G4" s="4"/>
      <c r="H4" s="173"/>
    </row>
    <row r="5" ht="18.75" customHeight="1" spans="1:10">
      <c r="A5" s="174" t="s">
        <v>299</v>
      </c>
      <c r="B5" s="174" t="s">
        <v>300</v>
      </c>
      <c r="C5" s="174" t="s">
        <v>301</v>
      </c>
      <c r="D5" s="174" t="s">
        <v>302</v>
      </c>
      <c r="E5" s="174" t="s">
        <v>303</v>
      </c>
      <c r="F5" s="175" t="s">
        <v>304</v>
      </c>
      <c r="G5" s="174" t="s">
        <v>305</v>
      </c>
      <c r="H5" s="175" t="s">
        <v>306</v>
      </c>
      <c r="I5" s="175" t="s">
        <v>307</v>
      </c>
      <c r="J5" s="174" t="s">
        <v>308</v>
      </c>
    </row>
    <row r="6" ht="18.75" customHeight="1" spans="1:10">
      <c r="A6" s="176">
        <v>1</v>
      </c>
      <c r="B6" s="176">
        <v>2</v>
      </c>
      <c r="C6" s="176">
        <v>3</v>
      </c>
      <c r="D6" s="176">
        <v>4</v>
      </c>
      <c r="E6" s="176">
        <v>5</v>
      </c>
      <c r="F6" s="176">
        <v>6</v>
      </c>
      <c r="G6" s="176">
        <v>7</v>
      </c>
      <c r="H6" s="176">
        <v>8</v>
      </c>
      <c r="I6" s="176">
        <v>9</v>
      </c>
      <c r="J6" s="176">
        <v>10</v>
      </c>
    </row>
    <row r="7" ht="18.75" customHeight="1" spans="1:10">
      <c r="A7" s="177" t="s">
        <v>71</v>
      </c>
      <c r="B7" s="178"/>
      <c r="C7" s="178"/>
      <c r="D7" s="178"/>
      <c r="E7" s="179"/>
      <c r="F7" s="180"/>
      <c r="G7" s="179"/>
      <c r="H7" s="180"/>
      <c r="I7" s="180"/>
      <c r="J7" s="179"/>
    </row>
    <row r="8" ht="18.75" customHeight="1" spans="1:10">
      <c r="A8" s="181" t="s">
        <v>71</v>
      </c>
      <c r="B8" s="22"/>
      <c r="C8" s="22"/>
      <c r="D8" s="22"/>
      <c r="E8" s="177"/>
      <c r="F8" s="22"/>
      <c r="G8" s="177"/>
      <c r="H8" s="22"/>
      <c r="I8" s="22"/>
      <c r="J8" s="177"/>
    </row>
    <row r="9" ht="18.75" customHeight="1" spans="1:10">
      <c r="A9" s="291" t="s">
        <v>291</v>
      </c>
      <c r="B9" s="22" t="s">
        <v>309</v>
      </c>
      <c r="C9" s="22" t="s">
        <v>310</v>
      </c>
      <c r="D9" s="22" t="s">
        <v>311</v>
      </c>
      <c r="E9" s="177" t="s">
        <v>312</v>
      </c>
      <c r="F9" s="22" t="s">
        <v>313</v>
      </c>
      <c r="G9" s="177" t="s">
        <v>314</v>
      </c>
      <c r="H9" s="22" t="s">
        <v>315</v>
      </c>
      <c r="I9" s="22" t="s">
        <v>316</v>
      </c>
      <c r="J9" s="177" t="s">
        <v>317</v>
      </c>
    </row>
    <row r="10" ht="18.75" customHeight="1" spans="1:10">
      <c r="A10" s="291" t="s">
        <v>291</v>
      </c>
      <c r="B10" s="22" t="s">
        <v>318</v>
      </c>
      <c r="C10" s="22" t="s">
        <v>310</v>
      </c>
      <c r="D10" s="22" t="s">
        <v>311</v>
      </c>
      <c r="E10" s="177" t="s">
        <v>319</v>
      </c>
      <c r="F10" s="22" t="s">
        <v>320</v>
      </c>
      <c r="G10" s="177" t="s">
        <v>321</v>
      </c>
      <c r="H10" s="22" t="s">
        <v>322</v>
      </c>
      <c r="I10" s="22" t="s">
        <v>316</v>
      </c>
      <c r="J10" s="177" t="s">
        <v>319</v>
      </c>
    </row>
    <row r="11" ht="18.75" customHeight="1" spans="1:10">
      <c r="A11" s="291" t="s">
        <v>291</v>
      </c>
      <c r="B11" s="22" t="s">
        <v>318</v>
      </c>
      <c r="C11" s="22" t="s">
        <v>310</v>
      </c>
      <c r="D11" s="22" t="s">
        <v>311</v>
      </c>
      <c r="E11" s="177" t="s">
        <v>323</v>
      </c>
      <c r="F11" s="22" t="s">
        <v>320</v>
      </c>
      <c r="G11" s="177" t="s">
        <v>321</v>
      </c>
      <c r="H11" s="22" t="s">
        <v>322</v>
      </c>
      <c r="I11" s="22" t="s">
        <v>316</v>
      </c>
      <c r="J11" s="177" t="s">
        <v>324</v>
      </c>
    </row>
    <row r="12" ht="18.75" customHeight="1" spans="1:10">
      <c r="A12" s="291" t="s">
        <v>291</v>
      </c>
      <c r="B12" s="22" t="s">
        <v>318</v>
      </c>
      <c r="C12" s="22" t="s">
        <v>310</v>
      </c>
      <c r="D12" s="22" t="s">
        <v>325</v>
      </c>
      <c r="E12" s="177" t="s">
        <v>326</v>
      </c>
      <c r="F12" s="22" t="s">
        <v>320</v>
      </c>
      <c r="G12" s="177" t="s">
        <v>321</v>
      </c>
      <c r="H12" s="22" t="s">
        <v>322</v>
      </c>
      <c r="I12" s="22" t="s">
        <v>316</v>
      </c>
      <c r="J12" s="177" t="s">
        <v>327</v>
      </c>
    </row>
    <row r="13" ht="18.75" customHeight="1" spans="1:10">
      <c r="A13" s="291" t="s">
        <v>291</v>
      </c>
      <c r="B13" s="22" t="s">
        <v>318</v>
      </c>
      <c r="C13" s="22" t="s">
        <v>328</v>
      </c>
      <c r="D13" s="22" t="s">
        <v>329</v>
      </c>
      <c r="E13" s="177" t="s">
        <v>330</v>
      </c>
      <c r="F13" s="22" t="s">
        <v>320</v>
      </c>
      <c r="G13" s="177" t="s">
        <v>321</v>
      </c>
      <c r="H13" s="22" t="s">
        <v>322</v>
      </c>
      <c r="I13" s="22" t="s">
        <v>316</v>
      </c>
      <c r="J13" s="177" t="s">
        <v>331</v>
      </c>
    </row>
    <row r="14" ht="18.75" customHeight="1" spans="1:10">
      <c r="A14" s="291" t="s">
        <v>291</v>
      </c>
      <c r="B14" s="22" t="s">
        <v>318</v>
      </c>
      <c r="C14" s="22" t="s">
        <v>332</v>
      </c>
      <c r="D14" s="22" t="s">
        <v>333</v>
      </c>
      <c r="E14" s="177" t="s">
        <v>324</v>
      </c>
      <c r="F14" s="22" t="s">
        <v>320</v>
      </c>
      <c r="G14" s="177" t="s">
        <v>321</v>
      </c>
      <c r="H14" s="22" t="s">
        <v>322</v>
      </c>
      <c r="I14" s="22" t="s">
        <v>316</v>
      </c>
      <c r="J14" s="177" t="s">
        <v>324</v>
      </c>
    </row>
    <row r="15" ht="18.75" customHeight="1" spans="1:10">
      <c r="A15" s="291" t="s">
        <v>295</v>
      </c>
      <c r="B15" s="22" t="s">
        <v>334</v>
      </c>
      <c r="C15" s="22" t="s">
        <v>310</v>
      </c>
      <c r="D15" s="22" t="s">
        <v>311</v>
      </c>
      <c r="E15" s="177" t="s">
        <v>335</v>
      </c>
      <c r="F15" s="22" t="s">
        <v>313</v>
      </c>
      <c r="G15" s="177" t="s">
        <v>335</v>
      </c>
      <c r="H15" s="22" t="s">
        <v>336</v>
      </c>
      <c r="I15" s="22" t="s">
        <v>316</v>
      </c>
      <c r="J15" s="177" t="s">
        <v>337</v>
      </c>
    </row>
    <row r="16" ht="18.75" customHeight="1" spans="1:10">
      <c r="A16" s="291" t="s">
        <v>295</v>
      </c>
      <c r="B16" s="22" t="s">
        <v>334</v>
      </c>
      <c r="C16" s="22" t="s">
        <v>328</v>
      </c>
      <c r="D16" s="22" t="s">
        <v>329</v>
      </c>
      <c r="E16" s="177" t="s">
        <v>338</v>
      </c>
      <c r="F16" s="22" t="s">
        <v>320</v>
      </c>
      <c r="G16" s="177" t="s">
        <v>339</v>
      </c>
      <c r="H16" s="22" t="s">
        <v>322</v>
      </c>
      <c r="I16" s="22" t="s">
        <v>316</v>
      </c>
      <c r="J16" s="177" t="s">
        <v>338</v>
      </c>
    </row>
    <row r="17" ht="18.75" customHeight="1" spans="1:10">
      <c r="A17" s="291" t="s">
        <v>295</v>
      </c>
      <c r="B17" s="22" t="s">
        <v>334</v>
      </c>
      <c r="C17" s="22" t="s">
        <v>332</v>
      </c>
      <c r="D17" s="22" t="s">
        <v>333</v>
      </c>
      <c r="E17" s="177" t="s">
        <v>340</v>
      </c>
      <c r="F17" s="22" t="s">
        <v>320</v>
      </c>
      <c r="G17" s="177" t="s">
        <v>339</v>
      </c>
      <c r="H17" s="22" t="s">
        <v>322</v>
      </c>
      <c r="I17" s="22" t="s">
        <v>316</v>
      </c>
      <c r="J17" s="177" t="s">
        <v>341</v>
      </c>
    </row>
  </sheetData>
  <mergeCells count="6">
    <mergeCell ref="A3:J3"/>
    <mergeCell ref="A4:H4"/>
    <mergeCell ref="A9:A14"/>
    <mergeCell ref="A15:A17"/>
    <mergeCell ref="B9:B14"/>
    <mergeCell ref="B15:B1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52">
        <v>1</v>
      </c>
      <c r="B2" s="153">
        <v>0</v>
      </c>
      <c r="C2" s="152">
        <v>1</v>
      </c>
      <c r="D2" s="154"/>
      <c r="E2" s="154"/>
      <c r="F2" s="150" t="s">
        <v>342</v>
      </c>
    </row>
    <row r="3" ht="32.25" customHeight="1" spans="1:6">
      <c r="A3" s="155" t="str">
        <f>"2025"&amp;"年部门政府性基金预算支出预算表"</f>
        <v>2025年部门政府性基金预算支出预算表</v>
      </c>
      <c r="B3" s="156" t="s">
        <v>343</v>
      </c>
      <c r="C3" s="157"/>
      <c r="D3" s="158"/>
      <c r="E3" s="158"/>
      <c r="F3" s="158"/>
    </row>
    <row r="4" ht="18.75" customHeight="1" spans="1:6">
      <c r="A4" s="8" t="str">
        <f>"单位名称："&amp;"临沧市临翔区残疾人联合会"</f>
        <v>单位名称：临沧市临翔区残疾人联合会</v>
      </c>
      <c r="B4" s="8" t="s">
        <v>344</v>
      </c>
      <c r="C4" s="152"/>
      <c r="D4" s="154"/>
      <c r="E4" s="154"/>
      <c r="F4" s="150" t="s">
        <v>1</v>
      </c>
    </row>
    <row r="5" ht="18.75" customHeight="1" spans="1:6">
      <c r="A5" s="159" t="s">
        <v>192</v>
      </c>
      <c r="B5" s="160" t="s">
        <v>74</v>
      </c>
      <c r="C5" s="161" t="s">
        <v>75</v>
      </c>
      <c r="D5" s="14" t="s">
        <v>345</v>
      </c>
      <c r="E5" s="14"/>
      <c r="F5" s="15"/>
    </row>
    <row r="6" ht="18.75" customHeight="1" spans="1:6">
      <c r="A6" s="162"/>
      <c r="B6" s="163"/>
      <c r="C6" s="130"/>
      <c r="D6" s="128" t="s">
        <v>56</v>
      </c>
      <c r="E6" s="128" t="s">
        <v>76</v>
      </c>
      <c r="F6" s="128" t="s">
        <v>77</v>
      </c>
    </row>
    <row r="7" ht="18.75" customHeight="1" spans="1:6">
      <c r="A7" s="162">
        <v>1</v>
      </c>
      <c r="B7" s="164" t="s">
        <v>173</v>
      </c>
      <c r="C7" s="130">
        <v>3</v>
      </c>
      <c r="D7" s="128">
        <v>4</v>
      </c>
      <c r="E7" s="128">
        <v>5</v>
      </c>
      <c r="F7" s="128">
        <v>6</v>
      </c>
    </row>
    <row r="8" ht="18.75" customHeight="1" spans="1:6">
      <c r="A8" s="165" t="s">
        <v>71</v>
      </c>
      <c r="B8" s="166"/>
      <c r="C8" s="166"/>
      <c r="D8" s="24">
        <v>512000</v>
      </c>
      <c r="E8" s="24"/>
      <c r="F8" s="24">
        <v>512000</v>
      </c>
    </row>
    <row r="9" ht="18.75" customHeight="1" spans="1:6">
      <c r="A9" s="167" t="s">
        <v>71</v>
      </c>
      <c r="B9" s="166"/>
      <c r="C9" s="166"/>
      <c r="D9" s="24">
        <v>512000</v>
      </c>
      <c r="E9" s="24"/>
      <c r="F9" s="24">
        <v>512000</v>
      </c>
    </row>
    <row r="10" ht="18.75" customHeight="1" spans="1:6">
      <c r="A10" s="26"/>
      <c r="B10" s="166" t="s">
        <v>125</v>
      </c>
      <c r="C10" s="166" t="s">
        <v>84</v>
      </c>
      <c r="D10" s="24">
        <v>512000</v>
      </c>
      <c r="E10" s="24"/>
      <c r="F10" s="24">
        <v>512000</v>
      </c>
    </row>
    <row r="11" ht="18.75" customHeight="1" spans="1:6">
      <c r="A11" s="26"/>
      <c r="B11" s="168" t="s">
        <v>126</v>
      </c>
      <c r="C11" s="168" t="s">
        <v>127</v>
      </c>
      <c r="D11" s="24">
        <v>512000</v>
      </c>
      <c r="E11" s="24"/>
      <c r="F11" s="24">
        <v>512000</v>
      </c>
    </row>
    <row r="12" ht="18.75" customHeight="1" spans="1:6">
      <c r="A12" s="26"/>
      <c r="B12" s="169" t="s">
        <v>128</v>
      </c>
      <c r="C12" s="169" t="s">
        <v>129</v>
      </c>
      <c r="D12" s="24">
        <v>512000</v>
      </c>
      <c r="E12" s="24"/>
      <c r="F12" s="24">
        <v>512000</v>
      </c>
    </row>
    <row r="13" ht="18.75" customHeight="1" spans="1:6">
      <c r="A13" s="170" t="s">
        <v>130</v>
      </c>
      <c r="B13" s="171" t="s">
        <v>130</v>
      </c>
      <c r="C13" s="172" t="s">
        <v>130</v>
      </c>
      <c r="D13" s="24">
        <v>512000</v>
      </c>
      <c r="E13" s="24"/>
      <c r="F13" s="24">
        <v>512000</v>
      </c>
    </row>
  </sheetData>
  <mergeCells count="7">
    <mergeCell ref="A3:F3"/>
    <mergeCell ref="A4:C4"/>
    <mergeCell ref="D5:F5"/>
    <mergeCell ref="A13:C13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style="30" customWidth="1"/>
    <col min="5" max="5" width="10.2857142857143" style="30" customWidth="1"/>
    <col min="6" max="17" width="16.5714285714286" customWidth="1"/>
  </cols>
  <sheetData>
    <row r="1" customHeight="1" spans="1:17">
      <c r="A1" s="1"/>
      <c r="B1" s="1"/>
      <c r="C1" s="1"/>
      <c r="D1" s="31"/>
      <c r="E1" s="3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118"/>
      <c r="B2" s="118"/>
      <c r="C2" s="118"/>
      <c r="D2" s="33"/>
      <c r="E2" s="33"/>
      <c r="F2" s="118"/>
      <c r="G2" s="118"/>
      <c r="H2" s="118"/>
      <c r="I2" s="118"/>
      <c r="J2" s="118"/>
      <c r="O2" s="139"/>
      <c r="P2" s="139"/>
      <c r="Q2" s="150" t="s">
        <v>346</v>
      </c>
    </row>
    <row r="3" ht="35.25" customHeight="1" spans="1:17">
      <c r="A3" s="119" t="str">
        <f>"2025"&amp;"年部门政府采购预算表"</f>
        <v>2025年部门政府采购预算表</v>
      </c>
      <c r="B3" s="7"/>
      <c r="C3" s="7"/>
      <c r="D3" s="35"/>
      <c r="E3" s="35"/>
      <c r="F3" s="7"/>
      <c r="G3" s="7"/>
      <c r="H3" s="7"/>
      <c r="I3" s="7"/>
      <c r="J3" s="7"/>
      <c r="K3" s="140"/>
      <c r="L3" s="7"/>
      <c r="M3" s="7"/>
      <c r="N3" s="7"/>
      <c r="O3" s="140"/>
      <c r="P3" s="140"/>
      <c r="Q3" s="7"/>
    </row>
    <row r="4" ht="18.75" customHeight="1" spans="1:17">
      <c r="A4" s="120" t="str">
        <f>"单位名称："&amp;"临沧市临翔区残疾人联合会"</f>
        <v>单位名称：临沧市临翔区残疾人联合会</v>
      </c>
      <c r="B4" s="121"/>
      <c r="C4" s="121"/>
      <c r="D4" s="122"/>
      <c r="E4" s="122"/>
      <c r="F4" s="121"/>
      <c r="G4" s="121"/>
      <c r="H4" s="121"/>
      <c r="I4" s="121"/>
      <c r="J4" s="121"/>
      <c r="O4" s="141"/>
      <c r="P4" s="141"/>
      <c r="Q4" s="150" t="s">
        <v>179</v>
      </c>
    </row>
    <row r="5" ht="18.75" customHeight="1" spans="1:17">
      <c r="A5" s="12" t="s">
        <v>347</v>
      </c>
      <c r="B5" s="123" t="s">
        <v>348</v>
      </c>
      <c r="C5" s="123" t="s">
        <v>349</v>
      </c>
      <c r="D5" s="97" t="s">
        <v>350</v>
      </c>
      <c r="E5" s="97" t="s">
        <v>351</v>
      </c>
      <c r="F5" s="123" t="s">
        <v>352</v>
      </c>
      <c r="G5" s="124" t="s">
        <v>199</v>
      </c>
      <c r="H5" s="124"/>
      <c r="I5" s="124"/>
      <c r="J5" s="124"/>
      <c r="K5" s="142"/>
      <c r="L5" s="124"/>
      <c r="M5" s="124"/>
      <c r="N5" s="124"/>
      <c r="O5" s="143"/>
      <c r="P5" s="142"/>
      <c r="Q5" s="151"/>
    </row>
    <row r="6" ht="18.75" customHeight="1" spans="1:17">
      <c r="A6" s="17"/>
      <c r="B6" s="125"/>
      <c r="C6" s="125"/>
      <c r="D6" s="100"/>
      <c r="E6" s="100"/>
      <c r="F6" s="125"/>
      <c r="G6" s="125" t="s">
        <v>56</v>
      </c>
      <c r="H6" s="125" t="s">
        <v>59</v>
      </c>
      <c r="I6" s="125" t="s">
        <v>353</v>
      </c>
      <c r="J6" s="125" t="s">
        <v>354</v>
      </c>
      <c r="K6" s="144" t="s">
        <v>355</v>
      </c>
      <c r="L6" s="145" t="s">
        <v>79</v>
      </c>
      <c r="M6" s="145"/>
      <c r="N6" s="145"/>
      <c r="O6" s="146"/>
      <c r="P6" s="147"/>
      <c r="Q6" s="126"/>
    </row>
    <row r="7" ht="30" customHeight="1" spans="1:17">
      <c r="A7" s="19"/>
      <c r="B7" s="126"/>
      <c r="C7" s="126"/>
      <c r="D7" s="102"/>
      <c r="E7" s="102"/>
      <c r="F7" s="126"/>
      <c r="G7" s="126"/>
      <c r="H7" s="126" t="s">
        <v>58</v>
      </c>
      <c r="I7" s="126"/>
      <c r="J7" s="126"/>
      <c r="K7" s="148"/>
      <c r="L7" s="126" t="s">
        <v>58</v>
      </c>
      <c r="M7" s="126" t="s">
        <v>65</v>
      </c>
      <c r="N7" s="126" t="s">
        <v>207</v>
      </c>
      <c r="O7" s="149" t="s">
        <v>67</v>
      </c>
      <c r="P7" s="148" t="s">
        <v>68</v>
      </c>
      <c r="Q7" s="126" t="s">
        <v>69</v>
      </c>
    </row>
    <row r="8" ht="18.75" customHeight="1" spans="1:17">
      <c r="A8" s="127">
        <v>1</v>
      </c>
      <c r="B8" s="128">
        <v>2</v>
      </c>
      <c r="C8" s="128">
        <v>3</v>
      </c>
      <c r="D8" s="129">
        <v>4</v>
      </c>
      <c r="E8" s="129">
        <v>5</v>
      </c>
      <c r="F8" s="128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</row>
    <row r="9" ht="18.75" customHeight="1" spans="1:17">
      <c r="A9" s="131" t="s">
        <v>71</v>
      </c>
      <c r="B9" s="132"/>
      <c r="C9" s="132"/>
      <c r="D9" s="106"/>
      <c r="E9" s="133"/>
      <c r="F9" s="24">
        <v>22625</v>
      </c>
      <c r="G9" s="24">
        <v>22625</v>
      </c>
      <c r="H9" s="24">
        <v>22625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134" t="s">
        <v>71</v>
      </c>
      <c r="B10" s="132"/>
      <c r="C10" s="132"/>
      <c r="D10" s="106"/>
      <c r="E10" s="135"/>
      <c r="F10" s="24">
        <v>22625</v>
      </c>
      <c r="G10" s="24">
        <v>22625</v>
      </c>
      <c r="H10" s="24">
        <v>22625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92" t="s">
        <v>253</v>
      </c>
      <c r="B11" s="132" t="s">
        <v>356</v>
      </c>
      <c r="C11" s="132" t="s">
        <v>357</v>
      </c>
      <c r="D11" s="106" t="s">
        <v>315</v>
      </c>
      <c r="E11" s="135">
        <v>1</v>
      </c>
      <c r="F11" s="24">
        <v>9000</v>
      </c>
      <c r="G11" s="24">
        <v>9000</v>
      </c>
      <c r="H11" s="24">
        <v>9000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92" t="s">
        <v>253</v>
      </c>
      <c r="B12" s="132" t="s">
        <v>358</v>
      </c>
      <c r="C12" s="132" t="s">
        <v>359</v>
      </c>
      <c r="D12" s="106" t="s">
        <v>315</v>
      </c>
      <c r="E12" s="135">
        <v>1</v>
      </c>
      <c r="F12" s="24">
        <v>7500</v>
      </c>
      <c r="G12" s="24">
        <v>7500</v>
      </c>
      <c r="H12" s="24">
        <v>7500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92" t="s">
        <v>253</v>
      </c>
      <c r="B13" s="132" t="s">
        <v>360</v>
      </c>
      <c r="C13" s="132" t="s">
        <v>361</v>
      </c>
      <c r="D13" s="106" t="s">
        <v>315</v>
      </c>
      <c r="E13" s="135">
        <v>1</v>
      </c>
      <c r="F13" s="24">
        <v>3500</v>
      </c>
      <c r="G13" s="24">
        <v>3500</v>
      </c>
      <c r="H13" s="24">
        <v>3500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92" t="s">
        <v>241</v>
      </c>
      <c r="B14" s="132" t="s">
        <v>362</v>
      </c>
      <c r="C14" s="132" t="s">
        <v>362</v>
      </c>
      <c r="D14" s="106" t="s">
        <v>363</v>
      </c>
      <c r="E14" s="135">
        <v>1</v>
      </c>
      <c r="F14" s="24">
        <v>2625</v>
      </c>
      <c r="G14" s="24">
        <v>2625</v>
      </c>
      <c r="H14" s="24">
        <v>2625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137" t="s">
        <v>130</v>
      </c>
      <c r="B15" s="138"/>
      <c r="C15" s="138"/>
      <c r="D15" s="109"/>
      <c r="E15" s="133"/>
      <c r="F15" s="24">
        <v>22625</v>
      </c>
      <c r="G15" s="24">
        <v>22625</v>
      </c>
      <c r="H15" s="24">
        <v>22625</v>
      </c>
      <c r="I15" s="24"/>
      <c r="J15" s="24"/>
      <c r="K15" s="24"/>
      <c r="L15" s="24"/>
      <c r="M15" s="24"/>
      <c r="N15" s="24"/>
      <c r="O15" s="24"/>
      <c r="P15" s="24"/>
      <c r="Q15" s="24"/>
    </row>
  </sheetData>
  <mergeCells count="16">
    <mergeCell ref="A3:Q3"/>
    <mergeCell ref="A4:F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9.14285714285714" defaultRowHeight="14.25" customHeight="1"/>
  <cols>
    <col min="1" max="1" width="31.4190476190476" style="30" customWidth="1"/>
    <col min="2" max="3" width="21.847619047619" style="30" customWidth="1"/>
    <col min="4" max="14" width="19" style="30" customWidth="1"/>
    <col min="15" max="16384" width="9.14285714285714" style="30"/>
  </cols>
  <sheetData>
    <row r="1" customHeight="1" spans="1:1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ht="15" customHeight="1" spans="1:14">
      <c r="A2" s="87"/>
      <c r="B2" s="87"/>
      <c r="C2" s="92"/>
      <c r="D2" s="87"/>
      <c r="E2" s="87"/>
      <c r="F2" s="87"/>
      <c r="G2" s="87"/>
      <c r="H2" s="93"/>
      <c r="I2" s="87"/>
      <c r="J2" s="87"/>
      <c r="K2" s="87"/>
      <c r="L2" s="56"/>
      <c r="M2" s="111"/>
      <c r="N2" s="112" t="s">
        <v>364</v>
      </c>
    </row>
    <row r="3" ht="34.5" customHeight="1" spans="1:14">
      <c r="A3" s="64" t="str">
        <f>"2025"&amp;"年部门政府购买服务预算表"</f>
        <v>2025年部门政府购买服务预算表</v>
      </c>
      <c r="B3" s="94"/>
      <c r="C3" s="77"/>
      <c r="D3" s="94"/>
      <c r="E3" s="94"/>
      <c r="F3" s="94"/>
      <c r="G3" s="94"/>
      <c r="H3" s="95"/>
      <c r="I3" s="94"/>
      <c r="J3" s="94"/>
      <c r="K3" s="94"/>
      <c r="L3" s="77"/>
      <c r="M3" s="95"/>
      <c r="N3" s="94"/>
    </row>
    <row r="4" ht="18.75" customHeight="1" spans="1:14">
      <c r="A4" s="84" t="str">
        <f>"单位名称："&amp;"临沧市临翔区残疾人联合会"</f>
        <v>单位名称：临沧市临翔区残疾人联合会</v>
      </c>
      <c r="B4" s="85"/>
      <c r="C4" s="96"/>
      <c r="D4" s="85"/>
      <c r="E4" s="85"/>
      <c r="F4" s="85"/>
      <c r="G4" s="85"/>
      <c r="H4" s="93"/>
      <c r="I4" s="87"/>
      <c r="J4" s="87"/>
      <c r="K4" s="87"/>
      <c r="L4" s="88"/>
      <c r="M4" s="113"/>
      <c r="N4" s="112" t="s">
        <v>179</v>
      </c>
    </row>
    <row r="5" ht="18.75" customHeight="1" spans="1:14">
      <c r="A5" s="40" t="s">
        <v>347</v>
      </c>
      <c r="B5" s="97" t="s">
        <v>365</v>
      </c>
      <c r="C5" s="98" t="s">
        <v>366</v>
      </c>
      <c r="D5" s="69" t="s">
        <v>199</v>
      </c>
      <c r="E5" s="69"/>
      <c r="F5" s="69"/>
      <c r="G5" s="69"/>
      <c r="H5" s="99"/>
      <c r="I5" s="69"/>
      <c r="J5" s="69"/>
      <c r="K5" s="69"/>
      <c r="L5" s="89"/>
      <c r="M5" s="99"/>
      <c r="N5" s="70"/>
    </row>
    <row r="6" ht="18.75" customHeight="1" spans="1:14">
      <c r="A6" s="43"/>
      <c r="B6" s="100"/>
      <c r="C6" s="101"/>
      <c r="D6" s="100" t="s">
        <v>56</v>
      </c>
      <c r="E6" s="100" t="s">
        <v>59</v>
      </c>
      <c r="F6" s="100" t="s">
        <v>353</v>
      </c>
      <c r="G6" s="100" t="s">
        <v>354</v>
      </c>
      <c r="H6" s="101" t="s">
        <v>355</v>
      </c>
      <c r="I6" s="114" t="s">
        <v>79</v>
      </c>
      <c r="J6" s="114"/>
      <c r="K6" s="114"/>
      <c r="L6" s="115"/>
      <c r="M6" s="116"/>
      <c r="N6" s="102"/>
    </row>
    <row r="7" ht="26.25" customHeight="1" spans="1:14">
      <c r="A7" s="46"/>
      <c r="B7" s="102"/>
      <c r="C7" s="103"/>
      <c r="D7" s="102"/>
      <c r="E7" s="102"/>
      <c r="F7" s="102"/>
      <c r="G7" s="102"/>
      <c r="H7" s="103"/>
      <c r="I7" s="102" t="s">
        <v>58</v>
      </c>
      <c r="J7" s="102" t="s">
        <v>65</v>
      </c>
      <c r="K7" s="102" t="s">
        <v>207</v>
      </c>
      <c r="L7" s="117" t="s">
        <v>67</v>
      </c>
      <c r="M7" s="103" t="s">
        <v>68</v>
      </c>
      <c r="N7" s="102" t="s">
        <v>69</v>
      </c>
    </row>
    <row r="8" ht="18.75" customHeight="1" spans="1:14">
      <c r="A8" s="104">
        <v>1</v>
      </c>
      <c r="B8" s="104">
        <v>2</v>
      </c>
      <c r="C8" s="104">
        <v>3</v>
      </c>
      <c r="D8" s="104">
        <v>4</v>
      </c>
      <c r="E8" s="104">
        <v>5</v>
      </c>
      <c r="F8" s="104">
        <v>6</v>
      </c>
      <c r="G8" s="104">
        <v>7</v>
      </c>
      <c r="H8" s="104">
        <v>8</v>
      </c>
      <c r="I8" s="104">
        <v>9</v>
      </c>
      <c r="J8" s="104">
        <v>10</v>
      </c>
      <c r="K8" s="104">
        <v>11</v>
      </c>
      <c r="L8" s="104">
        <v>12</v>
      </c>
      <c r="M8" s="104">
        <v>13</v>
      </c>
      <c r="N8" s="104">
        <v>14</v>
      </c>
    </row>
    <row r="9" ht="18.75" customHeight="1" spans="1:14">
      <c r="A9" s="105"/>
      <c r="B9" s="106"/>
      <c r="C9" s="107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ht="18.75" customHeight="1" spans="1:14">
      <c r="A10" s="105"/>
      <c r="B10" s="106"/>
      <c r="C10" s="107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ht="18.75" customHeight="1" spans="1:14">
      <c r="A11" s="108" t="s">
        <v>130</v>
      </c>
      <c r="B11" s="109"/>
      <c r="C11" s="11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customHeight="1" spans="1:5">
      <c r="A12" s="30" t="s">
        <v>367</v>
      </c>
      <c r="E12" s="55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4285714285714" defaultRowHeight="14.25" customHeight="1"/>
  <cols>
    <col min="1" max="1" width="37.7142857142857" style="30" customWidth="1"/>
    <col min="2" max="4" width="17.5714285714286" style="30" customWidth="1"/>
    <col min="5" max="9" width="15.7142857142857" style="30" customWidth="1"/>
    <col min="10" max="16384" width="9.14285714285714" style="30"/>
  </cols>
  <sheetData>
    <row r="1" customHeight="1" spans="1:9">
      <c r="A1" s="31"/>
      <c r="B1" s="31"/>
      <c r="C1" s="31"/>
      <c r="D1" s="31"/>
      <c r="E1" s="31"/>
      <c r="F1" s="31"/>
      <c r="G1" s="31"/>
      <c r="H1" s="31"/>
      <c r="I1" s="31"/>
    </row>
    <row r="2" ht="15" customHeight="1" spans="1:9">
      <c r="A2" s="33"/>
      <c r="B2" s="33"/>
      <c r="C2" s="33"/>
      <c r="D2" s="82"/>
      <c r="G2" s="56"/>
      <c r="H2" s="56"/>
      <c r="I2" s="56" t="s">
        <v>368</v>
      </c>
    </row>
    <row r="3" ht="27.75" customHeight="1" spans="1:9">
      <c r="A3" s="83" t="str">
        <f>"2025"&amp;"年县对下转移支付预算表"</f>
        <v>2025年县对下转移支付预算表</v>
      </c>
      <c r="B3" s="35"/>
      <c r="C3" s="35"/>
      <c r="D3" s="35"/>
      <c r="E3" s="35"/>
      <c r="F3" s="35"/>
      <c r="G3" s="77"/>
      <c r="H3" s="77"/>
      <c r="I3" s="35"/>
    </row>
    <row r="4" ht="18.75" customHeight="1" spans="1:9">
      <c r="A4" s="84" t="str">
        <f>"单位名称："&amp;"临沧市临翔区残疾人联合会"</f>
        <v>单位名称：临沧市临翔区残疾人联合会</v>
      </c>
      <c r="B4" s="85"/>
      <c r="C4" s="85"/>
      <c r="D4" s="86"/>
      <c r="E4" s="87"/>
      <c r="G4" s="88"/>
      <c r="H4" s="88"/>
      <c r="I4" s="56" t="s">
        <v>179</v>
      </c>
    </row>
    <row r="5" ht="18.75" customHeight="1" spans="1:9">
      <c r="A5" s="41" t="s">
        <v>369</v>
      </c>
      <c r="B5" s="58" t="s">
        <v>199</v>
      </c>
      <c r="C5" s="59"/>
      <c r="D5" s="59"/>
      <c r="E5" s="58" t="s">
        <v>370</v>
      </c>
      <c r="F5" s="59"/>
      <c r="G5" s="89"/>
      <c r="H5" s="89"/>
      <c r="I5" s="60"/>
    </row>
    <row r="6" ht="18.75" customHeight="1" spans="1:9">
      <c r="A6" s="47"/>
      <c r="B6" s="44" t="s">
        <v>56</v>
      </c>
      <c r="C6" s="40" t="s">
        <v>59</v>
      </c>
      <c r="D6" s="90" t="s">
        <v>371</v>
      </c>
      <c r="E6" s="91" t="s">
        <v>372</v>
      </c>
      <c r="F6" s="91" t="s">
        <v>372</v>
      </c>
      <c r="G6" s="91" t="s">
        <v>372</v>
      </c>
      <c r="H6" s="91" t="s">
        <v>372</v>
      </c>
      <c r="I6" s="91" t="s">
        <v>372</v>
      </c>
    </row>
    <row r="7" ht="18.75" customHeight="1" spans="1:9">
      <c r="A7" s="91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1">
        <v>7</v>
      </c>
      <c r="H7" s="91">
        <v>8</v>
      </c>
      <c r="I7" s="91">
        <v>9</v>
      </c>
    </row>
    <row r="8" ht="18.75" customHeight="1" spans="1:9">
      <c r="A8" s="49"/>
      <c r="B8" s="51"/>
      <c r="C8" s="51"/>
      <c r="D8" s="51"/>
      <c r="E8" s="51"/>
      <c r="F8" s="51"/>
      <c r="G8" s="51"/>
      <c r="H8" s="51"/>
      <c r="I8" s="51"/>
    </row>
    <row r="9" ht="18.75" customHeight="1" spans="1:9">
      <c r="A9" s="49"/>
      <c r="B9" s="51"/>
      <c r="C9" s="51"/>
      <c r="D9" s="51"/>
      <c r="E9" s="51"/>
      <c r="F9" s="51"/>
      <c r="G9" s="51"/>
      <c r="H9" s="51"/>
      <c r="I9" s="51"/>
    </row>
    <row r="10" s="30" customFormat="1" customHeight="1" spans="1:1">
      <c r="A10" s="30" t="s">
        <v>373</v>
      </c>
    </row>
    <row r="11" customHeight="1" spans="4:4">
      <c r="D11" s="55"/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285714285714" defaultRowHeight="12" customHeight="1"/>
  <cols>
    <col min="1" max="1" width="34.2857142857143" style="30" customWidth="1"/>
    <col min="2" max="2" width="29" style="30" customWidth="1"/>
    <col min="3" max="5" width="23.5714285714286" style="30" customWidth="1"/>
    <col min="6" max="6" width="11.2857142857143" style="30" customWidth="1"/>
    <col min="7" max="7" width="25.1428571428571" style="30" customWidth="1"/>
    <col min="8" max="8" width="15.5714285714286" style="30" customWidth="1"/>
    <col min="9" max="9" width="13.4190476190476" style="30" customWidth="1"/>
    <col min="10" max="10" width="18.847619047619" style="30" customWidth="1"/>
    <col min="11" max="16384" width="9.14285714285714" style="30"/>
  </cols>
  <sheetData>
    <row r="1" customHeight="1" spans="1:10">
      <c r="A1" s="31"/>
      <c r="B1" s="31"/>
      <c r="C1" s="31"/>
      <c r="D1" s="31"/>
      <c r="E1" s="31"/>
      <c r="F1" s="31"/>
      <c r="G1" s="31"/>
      <c r="H1" s="31"/>
      <c r="I1" s="31"/>
      <c r="J1" s="31"/>
    </row>
    <row r="2" ht="15" customHeight="1" spans="10:10">
      <c r="J2" s="56" t="s">
        <v>374</v>
      </c>
    </row>
    <row r="3" ht="36" customHeight="1" spans="1:10">
      <c r="A3" s="34" t="str">
        <f>"2025"&amp;"年县对下转移支付绩效目标表"</f>
        <v>2025年县对下转移支付绩效目标表</v>
      </c>
      <c r="B3" s="35"/>
      <c r="C3" s="35"/>
      <c r="D3" s="35"/>
      <c r="E3" s="35"/>
      <c r="F3" s="77"/>
      <c r="G3" s="35"/>
      <c r="H3" s="77"/>
      <c r="I3" s="77"/>
      <c r="J3" s="35"/>
    </row>
    <row r="4" ht="18.75" customHeight="1" spans="1:8">
      <c r="A4" s="36" t="str">
        <f>"单位名称："&amp;"临沧市临翔区残疾人联合会"</f>
        <v>单位名称：临沧市临翔区残疾人联合会</v>
      </c>
      <c r="B4" s="66"/>
      <c r="C4" s="66"/>
      <c r="D4" s="66"/>
      <c r="E4" s="66"/>
      <c r="F4" s="55"/>
      <c r="G4" s="66"/>
      <c r="H4" s="55"/>
    </row>
    <row r="5" ht="18.75" customHeight="1" spans="1:10">
      <c r="A5" s="71" t="s">
        <v>299</v>
      </c>
      <c r="B5" s="71" t="s">
        <v>300</v>
      </c>
      <c r="C5" s="71" t="s">
        <v>301</v>
      </c>
      <c r="D5" s="71" t="s">
        <v>302</v>
      </c>
      <c r="E5" s="71" t="s">
        <v>303</v>
      </c>
      <c r="F5" s="78" t="s">
        <v>304</v>
      </c>
      <c r="G5" s="71" t="s">
        <v>305</v>
      </c>
      <c r="H5" s="78" t="s">
        <v>306</v>
      </c>
      <c r="I5" s="78" t="s">
        <v>307</v>
      </c>
      <c r="J5" s="71" t="s">
        <v>308</v>
      </c>
    </row>
    <row r="6" ht="18.7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8">
        <v>6</v>
      </c>
      <c r="G6" s="71">
        <v>7</v>
      </c>
      <c r="H6" s="78">
        <v>8</v>
      </c>
      <c r="I6" s="78">
        <v>9</v>
      </c>
      <c r="J6" s="71">
        <v>10</v>
      </c>
    </row>
    <row r="7" ht="18.75" customHeight="1" spans="1:10">
      <c r="A7" s="50"/>
      <c r="B7" s="72"/>
      <c r="C7" s="72"/>
      <c r="D7" s="72"/>
      <c r="E7" s="79"/>
      <c r="F7" s="80"/>
      <c r="G7" s="79"/>
      <c r="H7" s="80"/>
      <c r="I7" s="80"/>
      <c r="J7" s="79"/>
    </row>
    <row r="8" ht="18.75" customHeight="1" spans="1:10">
      <c r="A8" s="50"/>
      <c r="B8" s="50"/>
      <c r="C8" s="50"/>
      <c r="D8" s="50"/>
      <c r="E8" s="50"/>
      <c r="F8" s="81"/>
      <c r="G8" s="50"/>
      <c r="H8" s="50"/>
      <c r="I8" s="50"/>
      <c r="J8" s="50"/>
    </row>
    <row r="10" s="30" customFormat="1" customHeight="1" spans="1:4">
      <c r="A10" s="30" t="s">
        <v>373</v>
      </c>
      <c r="D10" s="55"/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D39" sqref="D39"/>
    </sheetView>
  </sheetViews>
  <sheetFormatPr defaultColWidth="9.14285714285714" defaultRowHeight="12" customHeight="1" outlineLevelCol="7"/>
  <cols>
    <col min="1" max="1" width="29" style="30" customWidth="1"/>
    <col min="2" max="2" width="18.7142857142857" style="30" customWidth="1"/>
    <col min="3" max="3" width="24.847619047619" style="30" customWidth="1"/>
    <col min="4" max="4" width="23.5714285714286" style="30" customWidth="1"/>
    <col min="5" max="5" width="17.847619047619" style="30" customWidth="1"/>
    <col min="6" max="6" width="23.5714285714286" style="30" customWidth="1"/>
    <col min="7" max="7" width="25.1428571428571" style="30" customWidth="1"/>
    <col min="8" max="8" width="18.847619047619" style="30" customWidth="1"/>
    <col min="9" max="16384" width="9.14285714285714" style="30"/>
  </cols>
  <sheetData>
    <row r="1" customHeight="1" spans="1:8">
      <c r="A1" s="31"/>
      <c r="B1" s="31"/>
      <c r="C1" s="31"/>
      <c r="D1" s="31"/>
      <c r="E1" s="31"/>
      <c r="F1" s="31"/>
      <c r="G1" s="31"/>
      <c r="H1" s="31"/>
    </row>
    <row r="2" ht="15" customHeight="1" spans="1:8">
      <c r="A2" s="62"/>
      <c r="B2" s="62"/>
      <c r="C2" s="62"/>
      <c r="D2" s="62"/>
      <c r="E2" s="62"/>
      <c r="F2" s="62"/>
      <c r="G2" s="62"/>
      <c r="H2" s="63" t="s">
        <v>375</v>
      </c>
    </row>
    <row r="3" ht="34.5" customHeight="1" spans="1:8">
      <c r="A3" s="64" t="str">
        <f>"2025"&amp;"年新增资产配置表"</f>
        <v>2025年新增资产配置表</v>
      </c>
      <c r="B3" s="35"/>
      <c r="C3" s="35"/>
      <c r="D3" s="35"/>
      <c r="E3" s="35"/>
      <c r="F3" s="35"/>
      <c r="G3" s="35"/>
      <c r="H3" s="35"/>
    </row>
    <row r="4" ht="18.75" customHeight="1" spans="1:8">
      <c r="A4" s="65" t="str">
        <f>"单位名称："&amp;"临沧市临翔区残疾人联合会"</f>
        <v>单位名称：临沧市临翔区残疾人联合会</v>
      </c>
      <c r="B4" s="37"/>
      <c r="C4" s="66"/>
      <c r="H4" s="67" t="s">
        <v>179</v>
      </c>
    </row>
    <row r="5" ht="18.75" customHeight="1" spans="1:8">
      <c r="A5" s="40" t="s">
        <v>192</v>
      </c>
      <c r="B5" s="40" t="s">
        <v>376</v>
      </c>
      <c r="C5" s="40" t="s">
        <v>377</v>
      </c>
      <c r="D5" s="40" t="s">
        <v>378</v>
      </c>
      <c r="E5" s="40" t="s">
        <v>379</v>
      </c>
      <c r="F5" s="68" t="s">
        <v>380</v>
      </c>
      <c r="G5" s="69"/>
      <c r="H5" s="70"/>
    </row>
    <row r="6" ht="18.75" customHeight="1" spans="1:8">
      <c r="A6" s="46"/>
      <c r="B6" s="46"/>
      <c r="C6" s="46"/>
      <c r="D6" s="46"/>
      <c r="E6" s="46"/>
      <c r="F6" s="71" t="s">
        <v>351</v>
      </c>
      <c r="G6" s="71" t="s">
        <v>381</v>
      </c>
      <c r="H6" s="71" t="s">
        <v>382</v>
      </c>
    </row>
    <row r="7" ht="18.75" customHeight="1" spans="1:8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</row>
    <row r="8" ht="18.75" customHeight="1" spans="1:8">
      <c r="A8" s="72"/>
      <c r="B8" s="72"/>
      <c r="C8" s="49"/>
      <c r="D8" s="49"/>
      <c r="E8" s="49"/>
      <c r="F8" s="73"/>
      <c r="G8" s="51"/>
      <c r="H8" s="51"/>
    </row>
    <row r="9" ht="18.75" customHeight="1" spans="1:8">
      <c r="A9" s="74" t="s">
        <v>56</v>
      </c>
      <c r="B9" s="75"/>
      <c r="C9" s="75"/>
      <c r="D9" s="75"/>
      <c r="E9" s="76"/>
      <c r="F9" s="73"/>
      <c r="G9" s="51"/>
      <c r="H9" s="51"/>
    </row>
    <row r="10" customHeight="1" spans="1:4">
      <c r="A10" s="30" t="s">
        <v>383</v>
      </c>
      <c r="D10" s="55"/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285714285714" defaultRowHeight="14.25" customHeight="1"/>
  <cols>
    <col min="1" max="1" width="13.4190476190476" style="30" customWidth="1"/>
    <col min="2" max="2" width="43.8666666666667" style="30" customWidth="1"/>
    <col min="3" max="3" width="23.847619047619" style="30" customWidth="1"/>
    <col min="4" max="4" width="11.1428571428571" style="30" customWidth="1"/>
    <col min="5" max="5" width="33.1619047619048" style="30" customWidth="1"/>
    <col min="6" max="6" width="9.84761904761905" style="30" customWidth="1"/>
    <col min="7" max="7" width="17.7142857142857" style="30" customWidth="1"/>
    <col min="8" max="11" width="15.4190476190476" style="30" customWidth="1"/>
    <col min="12" max="16384" width="9.14285714285714" style="30"/>
  </cols>
  <sheetData>
    <row r="1" customHeight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15" customHeight="1" spans="4:11">
      <c r="D2" s="32"/>
      <c r="E2" s="32"/>
      <c r="F2" s="32"/>
      <c r="G2" s="32"/>
      <c r="H2" s="33"/>
      <c r="I2" s="33"/>
      <c r="J2" s="33"/>
      <c r="K2" s="56" t="s">
        <v>384</v>
      </c>
    </row>
    <row r="3" ht="42.75" customHeight="1" spans="1:11">
      <c r="A3" s="34" t="str">
        <f>"2025"&amp;"年转移支付补助项目支出预算表"</f>
        <v>2025年转移支付补助项目支出预算表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ht="18.75" customHeight="1" spans="1:11">
      <c r="A4" s="36" t="str">
        <f>"单位名称："&amp;"临沧市临翔区残疾人联合会"</f>
        <v>单位名称：临沧市临翔区残疾人联合会</v>
      </c>
      <c r="B4" s="37"/>
      <c r="C4" s="37"/>
      <c r="D4" s="37"/>
      <c r="E4" s="37"/>
      <c r="F4" s="37"/>
      <c r="G4" s="37"/>
      <c r="H4" s="38"/>
      <c r="I4" s="38"/>
      <c r="J4" s="38"/>
      <c r="K4" s="57" t="s">
        <v>179</v>
      </c>
    </row>
    <row r="5" ht="18.75" customHeight="1" spans="1:11">
      <c r="A5" s="39" t="s">
        <v>270</v>
      </c>
      <c r="B5" s="39" t="s">
        <v>194</v>
      </c>
      <c r="C5" s="39" t="s">
        <v>271</v>
      </c>
      <c r="D5" s="40" t="s">
        <v>195</v>
      </c>
      <c r="E5" s="40" t="s">
        <v>196</v>
      </c>
      <c r="F5" s="40" t="s">
        <v>272</v>
      </c>
      <c r="G5" s="40" t="s">
        <v>273</v>
      </c>
      <c r="H5" s="41" t="s">
        <v>56</v>
      </c>
      <c r="I5" s="58" t="s">
        <v>385</v>
      </c>
      <c r="J5" s="59"/>
      <c r="K5" s="60"/>
    </row>
    <row r="6" ht="18.75" customHeight="1" spans="1:11">
      <c r="A6" s="42"/>
      <c r="B6" s="42"/>
      <c r="C6" s="42"/>
      <c r="D6" s="43"/>
      <c r="E6" s="43"/>
      <c r="F6" s="43"/>
      <c r="G6" s="43"/>
      <c r="H6" s="44"/>
      <c r="I6" s="40" t="s">
        <v>59</v>
      </c>
      <c r="J6" s="40" t="s">
        <v>60</v>
      </c>
      <c r="K6" s="40" t="s">
        <v>61</v>
      </c>
    </row>
    <row r="7" ht="18.75" customHeight="1" spans="1:11">
      <c r="A7" s="45"/>
      <c r="B7" s="45"/>
      <c r="C7" s="45"/>
      <c r="D7" s="46"/>
      <c r="E7" s="46"/>
      <c r="F7" s="46"/>
      <c r="G7" s="46"/>
      <c r="H7" s="47"/>
      <c r="I7" s="46" t="s">
        <v>58</v>
      </c>
      <c r="J7" s="46"/>
      <c r="K7" s="46"/>
    </row>
    <row r="8" ht="18.75" customHeight="1" spans="1:11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61">
        <v>10</v>
      </c>
      <c r="K8" s="61">
        <v>11</v>
      </c>
    </row>
    <row r="9" ht="18.75" customHeight="1" spans="1:11">
      <c r="A9" s="49"/>
      <c r="B9" s="50"/>
      <c r="C9" s="49"/>
      <c r="D9" s="49"/>
      <c r="E9" s="49"/>
      <c r="F9" s="49"/>
      <c r="G9" s="49"/>
      <c r="H9" s="51"/>
      <c r="I9" s="51"/>
      <c r="J9" s="51"/>
      <c r="K9" s="51"/>
    </row>
    <row r="10" ht="18.75" customHeight="1" spans="1:11">
      <c r="A10" s="50"/>
      <c r="B10" s="50"/>
      <c r="C10" s="50"/>
      <c r="D10" s="50"/>
      <c r="E10" s="50"/>
      <c r="F10" s="50"/>
      <c r="G10" s="50"/>
      <c r="H10" s="51"/>
      <c r="I10" s="51"/>
      <c r="J10" s="51"/>
      <c r="K10" s="51"/>
    </row>
    <row r="11" ht="18.75" customHeight="1" spans="1:11">
      <c r="A11" s="52" t="s">
        <v>130</v>
      </c>
      <c r="B11" s="53"/>
      <c r="C11" s="53"/>
      <c r="D11" s="53"/>
      <c r="E11" s="53"/>
      <c r="F11" s="53"/>
      <c r="G11" s="54"/>
      <c r="H11" s="51"/>
      <c r="I11" s="51"/>
      <c r="J11" s="51"/>
      <c r="K11" s="51"/>
    </row>
    <row r="12" customHeight="1" spans="1:1">
      <c r="A12" s="30" t="s">
        <v>386</v>
      </c>
    </row>
    <row r="13" customHeight="1" spans="3:3">
      <c r="C13" s="55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387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"单位名称："&amp;"临沧市临翔区残疾人联合会"</f>
        <v>单位名称：临沧市临翔区残疾人联合会</v>
      </c>
      <c r="B4" s="9"/>
      <c r="C4" s="9"/>
      <c r="D4" s="9"/>
      <c r="E4" s="10"/>
      <c r="F4" s="10"/>
      <c r="G4" s="5" t="s">
        <v>179</v>
      </c>
    </row>
    <row r="5" ht="18.75" customHeight="1" spans="1:7">
      <c r="A5" s="11" t="s">
        <v>271</v>
      </c>
      <c r="B5" s="11" t="s">
        <v>270</v>
      </c>
      <c r="C5" s="11" t="s">
        <v>194</v>
      </c>
      <c r="D5" s="12" t="s">
        <v>388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2170000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2170000</v>
      </c>
      <c r="F10" s="24"/>
      <c r="G10" s="24"/>
    </row>
    <row r="11" ht="18.75" customHeight="1" spans="1:7">
      <c r="A11" s="26"/>
      <c r="B11" s="22" t="s">
        <v>389</v>
      </c>
      <c r="C11" s="22" t="s">
        <v>291</v>
      </c>
      <c r="D11" s="22" t="s">
        <v>390</v>
      </c>
      <c r="E11" s="24">
        <v>2140000</v>
      </c>
      <c r="F11" s="24"/>
      <c r="G11" s="24"/>
    </row>
    <row r="12" ht="18.75" customHeight="1" spans="1:7">
      <c r="A12" s="26"/>
      <c r="B12" s="22" t="s">
        <v>391</v>
      </c>
      <c r="C12" s="22" t="s">
        <v>295</v>
      </c>
      <c r="D12" s="22" t="s">
        <v>390</v>
      </c>
      <c r="E12" s="24">
        <v>30000</v>
      </c>
      <c r="F12" s="24"/>
      <c r="G12" s="24"/>
    </row>
    <row r="13" ht="18.75" customHeight="1" spans="1:7">
      <c r="A13" s="27" t="s">
        <v>56</v>
      </c>
      <c r="B13" s="28" t="s">
        <v>392</v>
      </c>
      <c r="C13" s="28"/>
      <c r="D13" s="29"/>
      <c r="E13" s="24">
        <v>2170000</v>
      </c>
      <c r="F13" s="24"/>
      <c r="G13" s="24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临沧金冠科技商务李</cp:lastModifiedBy>
  <dcterms:created xsi:type="dcterms:W3CDTF">2025-02-27T09:17:00Z</dcterms:created>
  <dcterms:modified xsi:type="dcterms:W3CDTF">2025-03-20T08:08:01Z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8C742739EFF2410CA45926E1137FA002_13</vt:lpwstr>
  </property>
  <property fmtid="{D5CDD505-2E9C-101B-9397-08002B2CF9AE}" pid="3" name="KSOProductBuildVer">
    <vt:lpwstr>2052-11.1.0.14309</vt:lpwstr>
  </property>
</Properties>
</file>