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2"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 name="_xlnm._FilterDatabase" localSheetId="6" hidden="1">部门基本支出预算表04!$A$8:$W$55</definedName>
    <definedName name="_xlnm._FilterDatabase" localSheetId="7" hidden="1">'部门项目支出预算表05-1'!$A$8:$W$61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<sst xmlns="http://schemas.openxmlformats.org/spreadsheetml/2006/main" count="1268" uniqueCount="428">
  <si>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</si>
  <si>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</si>
  <si>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</si>
  <si>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</si>
  <si>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</si>
  <si>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</si>
  <si>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</si>
  <si>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</si>
  <si>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</si>
  <si>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</si>
  <si>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</si>
  <si>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</si>
  <si>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</si>
  <si>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</si>
  <si>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</si>
  <si>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</si>
  <si>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</si>
  <si>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</si>
  <si>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</si>
  <si>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</si>
  <si>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</si>
  <si>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</si>
  <si>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</si>
  <si>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</si>
  <si>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</si>
  <si>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</si>
  <si>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</si>
  <si>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</si>
  <si>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</si>
  <si>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</si>
  <si>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</si>
  <si>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</si>
  <si>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</si>
  <si>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</si>
  <si>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</si>
  <si>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</si>
  <si>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</si>
  <si>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</si>
  <si>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</si>
  <si>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</si>
  <si>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</si>
  <si>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</si>
  <si>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</si>
  <si>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</si>
  <si>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</si>
  <si>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</si>
  <si>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</si>
  <si>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</si>
  <si>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</si>
  <si>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</si>
  <si>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</si>
  <si>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</si>
  <si>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</si>
  <si>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</si>
  <si>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</si>
  <si>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</si>
  <si>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</si>
  <si>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</si>
  <si>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</si>
  <si>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</si>
  <si>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</si>
  <si>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</si>
  <si>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</si>
  <si>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</si>
  <si>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</si>
  <si>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</si>
  <si>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</si>
  <si>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</si>
  <si>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</si>
  <si>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</si>
  <si>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105006</t>
  </si>
  <si>
    <t>临沧市临翔区第一中学</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</si>
  <si>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</si>
  <si>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</si>
  <si>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</si>
  <si>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</si>
  <si>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</si>
  <si>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</si>
  <si>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</si>
  <si>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</si>
  <si>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</si>
  <si>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</si>
  <si>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</si>
  <si>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</si>
  <si>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205</t>
  </si>
  <si>
    <t>教育支出</t>
  </si>
  <si>
    <t>20502</t>
  </si>
  <si>
    <t>普通教育</t>
  </si>
  <si>
    <t>2050203</t>
  </si>
  <si>
    <t>初中教育</t>
  </si>
  <si>
    <t>2050204</t>
  </si>
  <si>
    <t>高中教育</t>
  </si>
  <si>
    <t>2050299</t>
  </si>
  <si>
    <t>其他普通教育支出</t>
  </si>
  <si>
    <t>20507</t>
  </si>
  <si>
    <t>特殊教育</t>
  </si>
  <si>
    <t>2050701</t>
  </si>
  <si>
    <t>特殊学校教育</t>
  </si>
  <si>
    <t>20509</t>
  </si>
  <si>
    <t>教育费附加安排的支出</t>
  </si>
  <si>
    <t>2050999</t>
  </si>
  <si>
    <t>其他教育费附加安排的支出</t>
  </si>
  <si>
    <t>20599</t>
  </si>
  <si>
    <t>其他教育支出</t>
  </si>
  <si>
    <t>2059999</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</si>
  <si>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</si>
  <si>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</si>
  <si>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</si>
  <si>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</si>
  <si>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</si>
  <si>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</si>
  <si>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</si>
  <si>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</si>
  <si>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</si>
  <si>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</si>
  <si>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</si>
  <si>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</si>
  <si>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</si>
  <si>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</si>
  <si>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</si>
  <si>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</si>
  <si>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</si>
  <si>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</si>
  <si>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</si>
  <si>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</si>
  <si>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</si>
  <si>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</si>
  <si>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</si>
  <si>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</si>
  <si>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</si>
  <si>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</si>
  <si>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</si>
  <si>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</si>
  <si>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</si>
  <si>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</si>
  <si>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</si>
  <si>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229</t>
  </si>
  <si>
    <t>22960</t>
  </si>
  <si>
    <t>彩票公益金安排的支出</t>
  </si>
  <si>
    <t>2296003</t>
  </si>
  <si>
    <t>用于体育事业的彩票公益金支出</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</si>
  <si>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</si>
  <si>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</si>
  <si>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</si>
  <si>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</si>
  <si>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</si>
  <si>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</si>
  <si>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</si>
  <si>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</si>
  <si>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</si>
  <si>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</si>
  <si>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</si>
  <si>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</si>
  <si>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</si>
  <si>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</si>
  <si>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</si>
  <si>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</si>
  <si>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</si>
  <si>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</si>
  <si>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</si>
  <si>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</si>
  <si>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</si>
  <si>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</si>
  <si>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</si>
  <si>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</si>
  <si>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</si>
  <si>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</si>
  <si>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</si>
  <si>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</si>
  <si>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</si>
  <si>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</si>
  <si>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</si>
  <si>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</si>
  <si>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</si>
  <si>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</si>
  <si>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</si>
  <si>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</si>
  <si>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</si>
  <si>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</si>
  <si>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</si>
  <si>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</si>
  <si>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</si>
  <si>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</si>
  <si>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</si>
  <si>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</si>
  <si>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</si>
  <si>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</si>
  <si>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</si>
  <si>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</si>
  <si>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</si>
  <si>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</si>
  <si>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</si>
  <si>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</si>
  <si>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</si>
  <si>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</si>
  <si>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</si>
  <si>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</si>
  <si>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</si>
  <si>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</si>
  <si>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</si>
  <si>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</si>
  <si>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</si>
  <si>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</si>
  <si>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</si>
  <si>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</si>
  <si>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</si>
  <si>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</si>
  <si>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</si>
  <si>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</si>
  <si>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</si>
  <si>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</si>
  <si>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</si>
  <si>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</si>
  <si>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</si>
  <si>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</si>
  <si>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</si>
  <si>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</si>
  <si>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</si>
  <si>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</si>
  <si>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</si>
  <si>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530902210000000017717</t>
  </si>
  <si>
    <t>事业人员支出工资</t>
  </si>
  <si>
    <t>30101</t>
  </si>
  <si>
    <t>基本工资</t>
  </si>
  <si>
    <t>30102</t>
  </si>
  <si>
    <t>津贴补贴</t>
  </si>
  <si>
    <t>30107</t>
  </si>
  <si>
    <t>绩效工资</t>
  </si>
  <si>
    <t>530902231100001385582</t>
  </si>
  <si>
    <t>绩效工资（2017年提高标准部分）</t>
  </si>
  <si>
    <t>530902210000000017718</t>
  </si>
  <si>
    <t>社会保障缴费</t>
  </si>
  <si>
    <t>30108</t>
  </si>
  <si>
    <t>机关事业单位基本养老保险缴费</t>
  </si>
  <si>
    <t>30110</t>
  </si>
  <si>
    <t>职工基本医疗保险缴费</t>
  </si>
  <si>
    <t>2101101</t>
  </si>
  <si>
    <t>行政单位医疗</t>
  </si>
  <si>
    <t>30111</t>
  </si>
  <si>
    <t>公务员医疗补助缴费</t>
  </si>
  <si>
    <t>30112</t>
  </si>
  <si>
    <t>其他社会保障缴费</t>
  </si>
  <si>
    <t>530902210000000017719</t>
  </si>
  <si>
    <t>30113</t>
  </si>
  <si>
    <t>530902241100002545277</t>
  </si>
  <si>
    <t>学生营养改善计划工作人员</t>
  </si>
  <si>
    <t>30226</t>
  </si>
  <si>
    <t>劳务费</t>
  </si>
  <si>
    <t>530902241100002545278</t>
  </si>
  <si>
    <t>中小学安保人员</t>
  </si>
  <si>
    <t>530902210000000017723</t>
  </si>
  <si>
    <t>工会经费</t>
  </si>
  <si>
    <t>30228</t>
  </si>
  <si>
    <t>530902251100003805867</t>
  </si>
  <si>
    <t>福利费</t>
  </si>
  <si>
    <t>30229</t>
  </si>
  <si>
    <t>530902241100002311799</t>
  </si>
  <si>
    <t>原渠道发放退休费</t>
  </si>
  <si>
    <t>30302</t>
  </si>
  <si>
    <t>退休费</t>
  </si>
  <si>
    <t>530902210000000020324</t>
  </si>
  <si>
    <t>遗属补助</t>
  </si>
  <si>
    <t>30305</t>
  </si>
  <si>
    <t>生活补助</t>
  </si>
  <si>
    <t>30307</t>
  </si>
  <si>
    <t>医疗费补助</t>
  </si>
  <si>
    <t>预算05-1表</t>
  </si>
  <si>
    <t>项目分类</t>
  </si>
  <si>
    <t>项目单位</t>
  </si>
  <si>
    <t>经济科目编码</t>
  </si>
  <si>
    <t>经济科目名称</t>
  </si>
  <si>
    <t>本年拨款</t>
  </si>
  <si>
    <t>其中：本次下达</t>
  </si>
  <si>
    <t>城乡义务教育补助（公用经费）专项资金</t>
  </si>
  <si>
    <t>民生类</t>
  </si>
  <si>
    <t>530902231100001748297</t>
  </si>
  <si>
    <t>30201</t>
  </si>
  <si>
    <t>办公费</t>
  </si>
  <si>
    <t>城乡义务教育补助（生活补助）专项资金</t>
  </si>
  <si>
    <t>530902231100001732580</t>
  </si>
  <si>
    <t>城乡义务教育补助（特殊教育公用经费）专项资金</t>
  </si>
  <si>
    <t>530902231100001732584</t>
  </si>
  <si>
    <t>30213</t>
  </si>
  <si>
    <t>维修（护）费</t>
  </si>
  <si>
    <t>城乡义务教育公用经费</t>
  </si>
  <si>
    <t>530902241100003272402</t>
  </si>
  <si>
    <t>31002</t>
  </si>
  <si>
    <t>办公设备购置</t>
  </si>
  <si>
    <t>高中学费及住宿费补助资金</t>
  </si>
  <si>
    <t>事业发展类</t>
  </si>
  <si>
    <t>530902231100001348157</t>
  </si>
  <si>
    <t>30231</t>
  </si>
  <si>
    <t>公务用车运行维护费</t>
  </si>
  <si>
    <t>工作经费补助资金</t>
  </si>
  <si>
    <t>530902231100001466214</t>
  </si>
  <si>
    <t>国家助学贷款奖补专项资金</t>
  </si>
  <si>
    <t>530902241100003077643</t>
  </si>
  <si>
    <t>30308</t>
  </si>
  <si>
    <t>助学金</t>
  </si>
  <si>
    <t>教育教学质量奖励专项资金</t>
  </si>
  <si>
    <t>530902241100003206456</t>
  </si>
  <si>
    <t>30309</t>
  </si>
  <si>
    <t>奖励金</t>
  </si>
  <si>
    <t>普通高中脱贫家庭子女生活费补助资金</t>
  </si>
  <si>
    <t>530902231100001951369</t>
  </si>
  <si>
    <t>普通高中学生资助（免学费）专项资金</t>
  </si>
  <si>
    <t>530902231100001827338</t>
  </si>
  <si>
    <t>普通高中学生资助（助学金）专项资金</t>
  </si>
  <si>
    <t>530902231100001827536</t>
  </si>
  <si>
    <t>普通高中学校生均公用经费补助资金</t>
  </si>
  <si>
    <t>530902231100001891500</t>
  </si>
  <si>
    <t>30205</t>
  </si>
  <si>
    <t>水费</t>
  </si>
  <si>
    <t>30206</t>
  </si>
  <si>
    <t>电费</t>
  </si>
  <si>
    <t>30211</t>
  </si>
  <si>
    <t>差旅费</t>
  </si>
  <si>
    <t>省管校用和组团式帮扶教师补助资金</t>
  </si>
  <si>
    <t>530902241100003242428</t>
  </si>
  <si>
    <t>体育彩票公益金资助项目资金</t>
  </si>
  <si>
    <t>530902241100003154883</t>
  </si>
  <si>
    <t>30216</t>
  </si>
  <si>
    <t>培训费</t>
  </si>
  <si>
    <t>义务教育课后服务补助资金</t>
  </si>
  <si>
    <t>530902231100002143559</t>
  </si>
  <si>
    <t>义务教育学校课后服务自有资金</t>
  </si>
  <si>
    <t>530902251100003873747</t>
  </si>
  <si>
    <t>预算05-2表</t>
  </si>
  <si>
    <t>单位名称、项目名称</t>
  </si>
  <si>
    <t>项目年度绩效目标</t>
  </si>
  <si>
    <t>一级指标</t>
  </si>
  <si>
    <t>二级指标</t>
  </si>
  <si>
    <t>三级指标</t>
  </si>
  <si>
    <t>指标性质</t>
  </si>
  <si>
    <t>指标值</t>
  </si>
  <si>
    <t>度量单位</t>
  </si>
  <si>
    <t>指标属性</t>
  </si>
  <si>
    <t>指标内容</t>
  </si>
  <si>
    <t>落实立德树人根本任务，促进学生全面成长成才。服务社会，做好基础教育事业，满足学生和家长的需要。</t>
  </si>
  <si>
    <t>产出指标</t>
  </si>
  <si>
    <t>数量指标</t>
  </si>
  <si>
    <t>学生每天参加课后服务时长</t>
  </si>
  <si>
    <t>&gt;=</t>
  </si>
  <si>
    <t>小时</t>
  </si>
  <si>
    <t>定量指标</t>
  </si>
  <si>
    <t>学生每天实际参加课后服务时长</t>
  </si>
  <si>
    <t>参与课后服务学生</t>
  </si>
  <si>
    <t>90</t>
  </si>
  <si>
    <t>%</t>
  </si>
  <si>
    <t>实际参与课后服务学生</t>
  </si>
  <si>
    <t>质量指标</t>
  </si>
  <si>
    <t>教育教学质量</t>
  </si>
  <si>
    <t>=</t>
  </si>
  <si>
    <t>明显提升</t>
  </si>
  <si>
    <t>年</t>
  </si>
  <si>
    <t>教育教学质量实际提升情况</t>
  </si>
  <si>
    <t>效益指标</t>
  </si>
  <si>
    <t>可持续影响</t>
  </si>
  <si>
    <t>教育服务年度</t>
  </si>
  <si>
    <t>实际教育服务年度</t>
  </si>
  <si>
    <t>满意度指标</t>
  </si>
  <si>
    <t>服务对象满意度</t>
  </si>
  <si>
    <t>师生及家长满意度</t>
  </si>
  <si>
    <t>85</t>
  </si>
  <si>
    <t>师生及家长对课后服务满意度</t>
  </si>
  <si>
    <t>根据《临沧市财政局 临沧市机关事务服务中心关于印发临沧市市级行政事业单位国有资产使用管理办法的通知》(临财资联发〔2022〕19号）文件精神，按规定及房屋出租合同学校每年向租户收取国有资产有偿使用金，开展2025年该项目共预计收取租金54.78万元，将用来弥补学校公用经费的不足，能有效改善办学条件，提高教育教学质量，对学校的发展将起到积极的推动作用。</t>
  </si>
  <si>
    <t>补助工作经费金额</t>
  </si>
  <si>
    <t>22.8</t>
  </si>
  <si>
    <t>元</t>
  </si>
  <si>
    <t>实际补助工作经费金额</t>
  </si>
  <si>
    <t>根据《临沧市财政局 临沧市机关事务服务中心关于印发临沧市市级行政事业单位国有资产使用管理办法的通知》(临财资联发〔2022〕19号）文件精神，按规定及房屋出租合同学校每年向租户收取国有资产有偿使用金，开展2023年该项目共预计收取组金38万元，将用来弥补学校公用经费的不足，能有效改善办学条件，提高教育教学质量，对学校的发展将起到积极的推动作用。</t>
  </si>
  <si>
    <t>社会效益</t>
  </si>
  <si>
    <t>提升教育教学质量。</t>
  </si>
  <si>
    <t>有效</t>
  </si>
  <si>
    <t>定性指标</t>
  </si>
  <si>
    <t>能有效保证学校正常运转，从而提升教育教学质量。</t>
  </si>
  <si>
    <t>教师满意度</t>
  </si>
  <si>
    <t>95</t>
  </si>
  <si>
    <t>保障高中教育教学正常运转</t>
  </si>
  <si>
    <t>高中学生数</t>
  </si>
  <si>
    <t>2680</t>
  </si>
  <si>
    <t>人</t>
  </si>
  <si>
    <t>高中实际学生数</t>
  </si>
  <si>
    <t>能有效保障高中教育教学正常运转</t>
  </si>
  <si>
    <t>实际保障高中教育教学正常运转情况</t>
  </si>
  <si>
    <t>师生满意度</t>
  </si>
  <si>
    <t>实际师生满意度</t>
  </si>
  <si>
    <t>预算06表</t>
  </si>
  <si>
    <t>政府性基金预算支出预算表</t>
  </si>
  <si>
    <t>单位名称：临沧市发展和改革委员会</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</si>
  <si>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</si>
  <si>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</si>
  <si>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</si>
  <si>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</si>
  <si>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</si>
  <si>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</si>
  <si>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</si>
  <si>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</si>
  <si>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</si>
  <si>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</si>
  <si>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</si>
  <si>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注：本单位不涉及此内容，所以公开空表。</t>
  </si>
  <si>
    <t>预算08表</t>
  </si>
  <si>
    <t>政府购买服务项目</t>
  </si>
  <si>
    <t>政府购买服务目录</t>
  </si>
  <si>
    <t>预算09-1表</t>
  </si>
  <si>
    <t>单位名称（项目）</t>
  </si>
  <si>
    <t>地区</t>
  </si>
  <si>
    <t>政府性基金</t>
  </si>
  <si>
    <t>-</t>
  </si>
  <si>
    <t>注：根据现行财政管理体制，乡镇(街道)作为区本级部门编制年初预算，所以无县对下专项转移支付情况，此表为空表。</t>
  </si>
  <si>
    <t>预算09-2表</t>
  </si>
  <si>
    <t>预算10表</t>
  </si>
  <si>
    <t>资产类别</t>
  </si>
  <si>
    <t>资产分类代码.名称</t>
  </si>
  <si>
    <t>资产名称</t>
  </si>
  <si>
    <t>计量单位</t>
  </si>
  <si>
    <t>财政部门批复数（元）</t>
  </si>
  <si>
    <t>单价</t>
  </si>
  <si>
    <t>金额</t>
  </si>
  <si>
    <t>注：本单位2025年无新增资产，所以此表为空。</t>
  </si>
  <si>
    <t>预算11表</t>
  </si>
  <si>
    <t>上级补助</t>
  </si>
  <si>
    <t>预算12表</t>
  </si>
  <si>
    <t>项目级次</t>
  </si>
  <si>
    <t>313 事业发展类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</si>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</sst>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50">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10"/>
      <name val="宋体"/>
      <charset val="1"/>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protection locked="0"/>
    </xf>
    <xf numFmtId="43" fontId="30" fillId="0" borderId="0" applyFont="0" applyFill="0" applyBorder="0" applyAlignment="0" applyProtection="0">
      <alignment vertical="center"/>
    </xf>
    <xf numFmtId="44" fontId="30" fillId="0" borderId="0" applyFont="0" applyFill="0" applyBorder="0" applyAlignment="0" applyProtection="0">
      <alignment vertical="center"/>
    </xf>
    <xf numFmtId="9" fontId="30" fillId="0" borderId="0" applyFont="0" applyFill="0" applyBorder="0" applyAlignment="0" applyProtection="0">
      <alignment vertical="center"/>
    </xf>
    <xf numFmtId="41" fontId="30" fillId="0" borderId="0" applyFont="0" applyFill="0" applyBorder="0" applyAlignment="0" applyProtection="0">
      <alignment vertical="center"/>
    </xf>
    <xf numFmtId="42" fontId="3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3" borderId="14"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5" applyNumberFormat="0" applyFill="0" applyAlignment="0" applyProtection="0">
      <alignment vertical="center"/>
    </xf>
    <xf numFmtId="0" fontId="37" fillId="0" borderId="15" applyNumberFormat="0" applyFill="0" applyAlignment="0" applyProtection="0">
      <alignment vertical="center"/>
    </xf>
    <xf numFmtId="0" fontId="38" fillId="0" borderId="16" applyNumberFormat="0" applyFill="0" applyAlignment="0" applyProtection="0">
      <alignment vertical="center"/>
    </xf>
    <xf numFmtId="0" fontId="38" fillId="0" borderId="0" applyNumberFormat="0" applyFill="0" applyBorder="0" applyAlignment="0" applyProtection="0">
      <alignment vertical="center"/>
    </xf>
    <xf numFmtId="0" fontId="39" fillId="4" borderId="17" applyNumberFormat="0" applyAlignment="0" applyProtection="0">
      <alignment vertical="center"/>
    </xf>
    <xf numFmtId="0" fontId="40" fillId="5" borderId="18" applyNumberFormat="0" applyAlignment="0" applyProtection="0">
      <alignment vertical="center"/>
    </xf>
    <xf numFmtId="0" fontId="41" fillId="5" borderId="17" applyNumberFormat="0" applyAlignment="0" applyProtection="0">
      <alignment vertical="center"/>
    </xf>
    <xf numFmtId="0" fontId="42" fillId="6" borderId="19" applyNumberFormat="0" applyAlignment="0" applyProtection="0">
      <alignment vertical="center"/>
    </xf>
    <xf numFmtId="0" fontId="43" fillId="0" borderId="20" applyNumberFormat="0" applyFill="0" applyAlignment="0" applyProtection="0">
      <alignment vertical="center"/>
    </xf>
    <xf numFmtId="0" fontId="44" fillId="0" borderId="21"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xf numFmtId="0" fontId="7" fillId="0" borderId="0">
      <alignment vertical="top"/>
      <protection locked="0"/>
    </xf>
  </cellStyleXfs>
  <cellXfs count="211">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6" fontId="7" fillId="0" borderId="7" xfId="0" applyNumberFormat="1" applyFont="1" applyBorder="1" applyAlignment="1">
      <alignment horizontal="right" vertical="center"/>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8" fillId="0" borderId="0" xfId="57" applyFont="1" applyFill="1" applyBorder="1" applyAlignment="1" applyProtection="1"/>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8" fillId="0" borderId="0" xfId="57" applyFont="1" applyFill="1" applyBorder="1" applyAlignment="1" applyProtection="1">
      <alignment vertical="center"/>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9"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3" fontId="5" fillId="0" borderId="11" xfId="0" applyNumberFormat="1" applyFont="1" applyBorder="1" applyAlignment="1" applyProtection="1">
      <alignment horizontal="right" vertical="center"/>
    </xf>
    <xf numFmtId="0" fontId="10" fillId="0" borderId="0" xfId="0" applyFont="1" applyAlignment="1">
      <alignment horizontal="right"/>
      <protection locked="0"/>
    </xf>
    <xf numFmtId="49" fontId="10"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1" fillId="0" borderId="0" xfId="0" applyFont="1" applyAlignment="1">
      <alignment horizontal="center" vertical="center" wrapText="1"/>
      <protection locked="0"/>
    </xf>
    <xf numFmtId="0" fontId="11" fillId="0" borderId="0" xfId="0" applyFont="1" applyAlignment="1">
      <alignment horizontal="center" vertical="center"/>
      <protection locked="0"/>
    </xf>
    <xf numFmtId="0" fontId="11"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49" fontId="7" fillId="0" borderId="7" xfId="50" applyNumberFormat="1" applyFont="1" applyBorder="1" applyProtection="1">
      <alignment horizontal="left" vertical="center" wrapText="1"/>
      <protection locked="0"/>
    </xf>
    <xf numFmtId="0" fontId="5" fillId="0" borderId="11" xfId="0" applyFont="1" applyBorder="1" applyAlignment="1">
      <alignment horizontal="left" vertical="center" wrapText="1" indent="1"/>
      <protection locked="0"/>
    </xf>
    <xf numFmtId="0" fontId="5" fillId="0" borderId="11" xfId="0" applyFont="1" applyBorder="1" applyAlignment="1">
      <alignment horizontal="left" vertical="center" wrapText="1" indent="2"/>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2" fillId="0" borderId="0" xfId="0" applyFont="1" applyAlignment="1" applyProtection="1">
      <alignment horizontal="center" wrapText="1"/>
    </xf>
    <xf numFmtId="0" fontId="2" fillId="0" borderId="0" xfId="0" applyFont="1" applyAlignment="1" applyProtection="1">
      <alignment horizontal="center" wrapText="1"/>
    </xf>
    <xf numFmtId="0" fontId="13" fillId="0" borderId="6" xfId="0" applyFont="1" applyBorder="1" applyAlignment="1">
      <alignment horizontal="center" vertical="center" wrapText="1"/>
      <protection locked="0"/>
    </xf>
    <xf numFmtId="0" fontId="14" fillId="0" borderId="7" xfId="0" applyFont="1" applyBorder="1" applyAlignment="1">
      <alignment horizontal="center" vertical="center"/>
      <protection locked="0"/>
    </xf>
    <xf numFmtId="0" fontId="15" fillId="0" borderId="7" xfId="0" applyFont="1" applyBorder="1" applyAlignment="1">
      <alignment horizontal="center" vertical="center"/>
      <protection locked="0"/>
    </xf>
    <xf numFmtId="0" fontId="16" fillId="0" borderId="7" xfId="0" applyFont="1" applyBorder="1" applyAlignment="1" applyProtection="1">
      <alignment horizontal="center" vertical="center"/>
    </xf>
    <xf numFmtId="0" fontId="16" fillId="0" borderId="2" xfId="0" applyFont="1" applyBorder="1" applyAlignment="1" applyProtection="1">
      <alignment horizontal="center" vertical="center"/>
    </xf>
    <xf numFmtId="176" fontId="17" fillId="0" borderId="7" xfId="0" applyNumberFormat="1" applyFont="1" applyBorder="1" applyAlignment="1" applyProtection="1">
      <alignment horizontal="right" vertical="center"/>
    </xf>
    <xf numFmtId="176" fontId="17" fillId="0" borderId="7" xfId="0" applyNumberFormat="1" applyFont="1" applyBorder="1" applyAlignment="1" applyProtection="1">
      <alignment horizontal="center" vertical="center"/>
    </xf>
    <xf numFmtId="0" fontId="2" fillId="0" borderId="0" xfId="0" applyFont="1" applyProtection="1">
      <alignment vertical="top"/>
    </xf>
    <xf numFmtId="0" fontId="18"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9" fillId="0" borderId="0" xfId="0" applyFont="1" applyAlignment="1" applyProtection="1">
      <alignment horizontal="center" vertical="center"/>
    </xf>
    <xf numFmtId="0" fontId="20"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1" fillId="0" borderId="6" xfId="0" applyFont="1" applyBorder="1" applyAlignment="1">
      <alignment vertical="center"/>
      <protection locked="0"/>
    </xf>
    <xf numFmtId="0" fontId="22" fillId="0" borderId="6" xfId="0" applyFont="1" applyBorder="1" applyAlignment="1">
      <alignment horizontal="center" vertical="center"/>
      <protection locked="0"/>
    </xf>
    <xf numFmtId="176" fontId="22"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3" fillId="0" borderId="0" xfId="0" applyFont="1" applyAlignment="1" applyProtection="1">
      <alignment vertical="center"/>
    </xf>
    <xf numFmtId="0" fontId="24"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1" fillId="0" borderId="7" xfId="0" applyFont="1" applyBorder="1" applyAlignment="1">
      <alignment horizontal="left" vertical="center" wrapText="1" indent="1"/>
      <protection locked="0"/>
    </xf>
    <xf numFmtId="0" fontId="21"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5" fillId="0" borderId="0" xfId="0" applyFont="1" applyAlignment="1" applyProtection="1"/>
    <xf numFmtId="0" fontId="26"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3" fillId="0" borderId="0" xfId="0" applyFont="1" applyProtection="1">
      <alignment vertical="top"/>
    </xf>
    <xf numFmtId="0" fontId="26"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7" fillId="0" borderId="0" xfId="0" applyFont="1" applyAlignment="1" applyProtection="1">
      <alignment horizontal="center" vertical="top"/>
    </xf>
    <xf numFmtId="0" fontId="28"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9" fillId="0" borderId="6" xfId="0" applyFont="1" applyBorder="1" applyAlignment="1" applyProtection="1">
      <alignment horizontal="center" vertical="center"/>
    </xf>
    <xf numFmtId="0" fontId="29"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9" fillId="0" borderId="6" xfId="0" applyFont="1" applyBorder="1" applyAlignment="1">
      <alignment horizontal="center" vertical="center"/>
      <protection locked="0"/>
    </xf>
    <xf numFmtId="0" fontId="21"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topLeftCell="A7" workbookViewId="0">
      <selection activeCell="B35" sqref="B35"/>
    </sheetView>
  </sheetViews>
  <sheetFormatPr defaultColWidth="9.13333333333333" defaultRowHeight="12" customHeight="1" outlineLevelCol="3"/>
  <cols>
    <col min="1" max="1" width="31.8571428571429" customWidth="1"/>
    <col min="2" max="2" width="35.5714285714286" customWidth="1"/>
    <col min="3" max="3" width="36.5714285714286" customWidth="1"/>
    <col min="4" max="4" width="33.8571428571429" customWidth="1"/>
  </cols>
  <sheetData>
    <row r="1" ht="15" customHeight="1" spans="4:4">
      <c r="D1" s="38" t="s">
        <v>0</v>
      </c>
    </row>
    <row r="2" ht="36" customHeight="1" spans="1:4">
      <c r="A2" s="5" t="str">
        <f>"2025"&amp;"年部门财务收支预算总表"</f>
        <v>2025年部门财务收支预算总表</v>
      </c>
      <c r="B2" s="204"/>
      <c r="C2" s="204"/>
      <c r="D2" s="204"/>
    </row>
    <row r="3" ht="18.75" customHeight="1" spans="1:4">
      <c r="A3" s="40" t="str">
        <f>"单位名称："&amp;"临沧市临翔区第一中学"</f>
        <v>单位名称：临沧市临翔区第一中学</v>
      </c>
      <c r="B3" s="205"/>
      <c r="C3" s="205"/>
      <c r="D3" s="38" t="s">
        <v>1</v>
      </c>
    </row>
    <row r="4" ht="18.75" customHeight="1" spans="1:4">
      <c r="A4" s="12" t="s">
        <v>2</v>
      </c>
      <c r="B4" s="14"/>
      <c r="C4" s="12" t="s">
        <v>3</v>
      </c>
      <c r="D4" s="14"/>
    </row>
    <row r="5" ht="18.75" customHeight="1" spans="1:4">
      <c r="A5" s="29" t="s">
        <v>4</v>
      </c>
      <c r="B5" s="29" t="str">
        <f>"2025"&amp;"年预算数"</f>
        <v>2025年预算数</v>
      </c>
      <c r="C5" s="29" t="s">
        <v>5</v>
      </c>
      <c r="D5" s="29" t="str">
        <f>"2025"&amp;"年预算数"</f>
        <v>2025年预算数</v>
      </c>
    </row>
    <row r="6" ht="18.75" customHeight="1" spans="1:4">
      <c r="A6" s="31"/>
      <c r="B6" s="31"/>
      <c r="C6" s="31"/>
      <c r="D6" s="31"/>
    </row>
    <row r="7" ht="18.75" customHeight="1" spans="1:4">
      <c r="A7" s="132" t="s">
        <v>6</v>
      </c>
      <c r="B7" s="23">
        <v>49388455.74</v>
      </c>
      <c r="C7" s="132" t="s">
        <v>7</v>
      </c>
      <c r="D7" s="23"/>
    </row>
    <row r="8" ht="18.75" customHeight="1" spans="1:4">
      <c r="A8" s="132" t="s">
        <v>8</v>
      </c>
      <c r="B8" s="23"/>
      <c r="C8" s="132" t="s">
        <v>9</v>
      </c>
      <c r="D8" s="23"/>
    </row>
    <row r="9" ht="18.75" customHeight="1" spans="1:4">
      <c r="A9" s="132" t="s">
        <v>10</v>
      </c>
      <c r="B9" s="23"/>
      <c r="C9" s="132" t="s">
        <v>11</v>
      </c>
      <c r="D9" s="23"/>
    </row>
    <row r="10" ht="18.75" customHeight="1" spans="1:4">
      <c r="A10" s="132" t="s">
        <v>12</v>
      </c>
      <c r="B10" s="23">
        <v>2900000</v>
      </c>
      <c r="C10" s="132" t="s">
        <v>13</v>
      </c>
      <c r="D10" s="23"/>
    </row>
    <row r="11" ht="18.75" customHeight="1" spans="1:4">
      <c r="A11" s="206" t="s">
        <v>14</v>
      </c>
      <c r="B11" s="23">
        <v>2800000</v>
      </c>
      <c r="C11" s="163" t="s">
        <v>15</v>
      </c>
      <c r="D11" s="23">
        <v>47233893.24</v>
      </c>
    </row>
    <row r="12" ht="18.75" customHeight="1" spans="1:4">
      <c r="A12" s="166" t="s">
        <v>16</v>
      </c>
      <c r="B12" s="23"/>
      <c r="C12" s="165" t="s">
        <v>17</v>
      </c>
      <c r="D12" s="23"/>
    </row>
    <row r="13" ht="18.75" customHeight="1" spans="1:4">
      <c r="A13" s="166" t="s">
        <v>18</v>
      </c>
      <c r="B13" s="23"/>
      <c r="C13" s="165" t="s">
        <v>19</v>
      </c>
      <c r="D13" s="23"/>
    </row>
    <row r="14" ht="18.75" customHeight="1" spans="1:4">
      <c r="A14" s="166" t="s">
        <v>20</v>
      </c>
      <c r="B14" s="23"/>
      <c r="C14" s="165" t="s">
        <v>21</v>
      </c>
      <c r="D14" s="23">
        <v>8083268.76</v>
      </c>
    </row>
    <row r="15" ht="18.75" customHeight="1" spans="1:4">
      <c r="A15" s="166" t="s">
        <v>22</v>
      </c>
      <c r="B15" s="23"/>
      <c r="C15" s="165" t="s">
        <v>23</v>
      </c>
      <c r="D15" s="23">
        <v>3352186.26</v>
      </c>
    </row>
    <row r="16" ht="18.75" customHeight="1" spans="1:4">
      <c r="A16" s="166" t="s">
        <v>24</v>
      </c>
      <c r="B16" s="23">
        <v>2800000</v>
      </c>
      <c r="C16" s="166" t="s">
        <v>25</v>
      </c>
      <c r="D16" s="23"/>
    </row>
    <row r="17" ht="18.75" customHeight="1" spans="1:4">
      <c r="A17" s="166" t="s">
        <v>26</v>
      </c>
      <c r="B17" s="23"/>
      <c r="C17" s="166" t="s">
        <v>27</v>
      </c>
      <c r="D17" s="23"/>
    </row>
    <row r="18" ht="18.75" customHeight="1" spans="1:4">
      <c r="A18" s="167" t="s">
        <v>26</v>
      </c>
      <c r="B18" s="23"/>
      <c r="C18" s="165" t="s">
        <v>28</v>
      </c>
      <c r="D18" s="23"/>
    </row>
    <row r="19" ht="18.75" customHeight="1" spans="1:4">
      <c r="A19" s="167" t="s">
        <v>26</v>
      </c>
      <c r="B19" s="23"/>
      <c r="C19" s="165" t="s">
        <v>29</v>
      </c>
      <c r="D19" s="23"/>
    </row>
    <row r="20" ht="18.75" customHeight="1" spans="1:4">
      <c r="A20" s="167" t="s">
        <v>26</v>
      </c>
      <c r="B20" s="23"/>
      <c r="C20" s="165" t="s">
        <v>30</v>
      </c>
      <c r="D20" s="23"/>
    </row>
    <row r="21" ht="18.75" customHeight="1" spans="1:4">
      <c r="A21" s="167" t="s">
        <v>26</v>
      </c>
      <c r="B21" s="23"/>
      <c r="C21" s="165" t="s">
        <v>31</v>
      </c>
      <c r="D21" s="23"/>
    </row>
    <row r="22" ht="18.75" customHeight="1" spans="1:4">
      <c r="A22" s="167" t="s">
        <v>26</v>
      </c>
      <c r="B22" s="23"/>
      <c r="C22" s="165" t="s">
        <v>32</v>
      </c>
      <c r="D22" s="23"/>
    </row>
    <row r="23" ht="18.75" customHeight="1" spans="1:4">
      <c r="A23" s="167" t="s">
        <v>26</v>
      </c>
      <c r="B23" s="23"/>
      <c r="C23" s="165" t="s">
        <v>33</v>
      </c>
      <c r="D23" s="23"/>
    </row>
    <row r="24" ht="18.75" customHeight="1" spans="1:4">
      <c r="A24" s="167" t="s">
        <v>26</v>
      </c>
      <c r="B24" s="23"/>
      <c r="C24" s="165" t="s">
        <v>34</v>
      </c>
      <c r="D24" s="23"/>
    </row>
    <row r="25" ht="18.75" customHeight="1" spans="1:4">
      <c r="A25" s="167" t="s">
        <v>26</v>
      </c>
      <c r="B25" s="23"/>
      <c r="C25" s="165" t="s">
        <v>35</v>
      </c>
      <c r="D25" s="23">
        <v>3290400</v>
      </c>
    </row>
    <row r="26" ht="18.75" customHeight="1" spans="1:4">
      <c r="A26" s="167" t="s">
        <v>26</v>
      </c>
      <c r="B26" s="23"/>
      <c r="C26" s="165" t="s">
        <v>36</v>
      </c>
      <c r="D26" s="23"/>
    </row>
    <row r="27" ht="18.75" customHeight="1" spans="1:4">
      <c r="A27" s="167" t="s">
        <v>26</v>
      </c>
      <c r="B27" s="23"/>
      <c r="C27" s="165" t="s">
        <v>37</v>
      </c>
      <c r="D27" s="23"/>
    </row>
    <row r="28" ht="18.75" customHeight="1" spans="1:4">
      <c r="A28" s="167" t="s">
        <v>26</v>
      </c>
      <c r="B28" s="23"/>
      <c r="C28" s="165" t="s">
        <v>38</v>
      </c>
      <c r="D28" s="23"/>
    </row>
    <row r="29" ht="18.75" customHeight="1" spans="1:4">
      <c r="A29" s="167" t="s">
        <v>26</v>
      </c>
      <c r="B29" s="23"/>
      <c r="C29" s="165" t="s">
        <v>39</v>
      </c>
      <c r="D29" s="23"/>
    </row>
    <row r="30" ht="18.75" customHeight="1" spans="1:4">
      <c r="A30" s="168" t="s">
        <v>26</v>
      </c>
      <c r="B30" s="23"/>
      <c r="C30" s="166" t="s">
        <v>40</v>
      </c>
      <c r="D30" s="23">
        <v>50000</v>
      </c>
    </row>
    <row r="31" ht="18.75" customHeight="1" spans="1:4">
      <c r="A31" s="168" t="s">
        <v>26</v>
      </c>
      <c r="B31" s="23"/>
      <c r="C31" s="166" t="s">
        <v>41</v>
      </c>
      <c r="D31" s="23"/>
    </row>
    <row r="32" ht="18.75" customHeight="1" spans="1:4">
      <c r="A32" s="168" t="s">
        <v>26</v>
      </c>
      <c r="B32" s="23"/>
      <c r="C32" s="166" t="s">
        <v>42</v>
      </c>
      <c r="D32" s="23"/>
    </row>
    <row r="33" ht="18.75" customHeight="1" spans="1:4">
      <c r="A33" s="207"/>
      <c r="B33" s="169"/>
      <c r="C33" s="166" t="s">
        <v>43</v>
      </c>
      <c r="D33" s="23"/>
    </row>
    <row r="34" ht="18.75" customHeight="1" spans="1:4">
      <c r="A34" s="207" t="s">
        <v>44</v>
      </c>
      <c r="B34" s="169">
        <f>SUM(B7:B11)</f>
        <v>55088455.74</v>
      </c>
      <c r="C34" s="208" t="s">
        <v>45</v>
      </c>
      <c r="D34" s="169">
        <v>62009748.26</v>
      </c>
    </row>
    <row r="35" ht="18.75" customHeight="1" spans="1:4">
      <c r="A35" s="209" t="s">
        <v>46</v>
      </c>
      <c r="B35" s="23">
        <v>6921292.52</v>
      </c>
      <c r="C35" s="132" t="s">
        <v>47</v>
      </c>
      <c r="D35" s="23"/>
    </row>
    <row r="36" ht="18.75" customHeight="1" spans="1:4">
      <c r="A36" s="209" t="s">
        <v>48</v>
      </c>
      <c r="B36" s="23">
        <v>5411292.52</v>
      </c>
      <c r="C36" s="132" t="s">
        <v>48</v>
      </c>
      <c r="D36" s="23"/>
    </row>
    <row r="37" ht="18.75" customHeight="1" spans="1:4">
      <c r="A37" s="209" t="s">
        <v>49</v>
      </c>
      <c r="B37" s="23">
        <f>B35-B36</f>
        <v>1510000</v>
      </c>
      <c r="C37" s="132" t="s">
        <v>50</v>
      </c>
      <c r="D37" s="23"/>
    </row>
    <row r="38" ht="18.75" customHeight="1" spans="1:4">
      <c r="A38" s="210" t="s">
        <v>51</v>
      </c>
      <c r="B38" s="169">
        <f t="shared" ref="B38:D38" si="0">B34+B35</f>
        <v>62009748.26</v>
      </c>
      <c r="C38" s="208" t="s">
        <v>52</v>
      </c>
      <c r="D38" s="169">
        <f t="shared" si="0"/>
        <v>62009748.26</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topLeftCell="E1" workbookViewId="0">
      <selection activeCell="A1" sqref="A1"/>
    </sheetView>
  </sheetViews>
  <sheetFormatPr defaultColWidth="9.13333333333333" defaultRowHeight="14.25" customHeight="1"/>
  <cols>
    <col min="1" max="1" width="21.1333333333333"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197"/>
      <c r="O1" s="67"/>
      <c r="P1" s="67"/>
      <c r="Q1" s="67"/>
      <c r="R1" s="67"/>
      <c r="S1" s="37" t="s">
        <v>53</v>
      </c>
    </row>
    <row r="2" ht="57.75" customHeight="1" spans="1:19">
      <c r="A2" s="128" t="str">
        <f>"2025"&amp;"年部门收入预算表"</f>
        <v>2025年部门收入预算表</v>
      </c>
      <c r="B2" s="182"/>
      <c r="C2" s="182"/>
      <c r="D2" s="182"/>
      <c r="E2" s="182"/>
      <c r="F2" s="182"/>
      <c r="G2" s="182"/>
      <c r="H2" s="182"/>
      <c r="I2" s="182"/>
      <c r="J2" s="182"/>
      <c r="K2" s="182"/>
      <c r="L2" s="182"/>
      <c r="M2" s="182"/>
      <c r="N2" s="182"/>
      <c r="O2" s="198"/>
      <c r="P2" s="198"/>
      <c r="Q2" s="198"/>
      <c r="R2" s="198"/>
      <c r="S2" s="198"/>
    </row>
    <row r="3" ht="18.75" customHeight="1" spans="1:19">
      <c r="A3" s="40" t="str">
        <f>"单位名称："&amp;"临沧市临翔区第一中学"</f>
        <v>单位名称：临沧市临翔区第一中学</v>
      </c>
      <c r="B3" s="93"/>
      <c r="C3" s="93"/>
      <c r="D3" s="93"/>
      <c r="E3" s="93"/>
      <c r="F3" s="93"/>
      <c r="G3" s="93"/>
      <c r="H3" s="93"/>
      <c r="I3" s="93"/>
      <c r="J3" s="71"/>
      <c r="K3" s="93"/>
      <c r="L3" s="93"/>
      <c r="M3" s="93"/>
      <c r="N3" s="93"/>
      <c r="O3" s="71"/>
      <c r="P3" s="71"/>
      <c r="Q3" s="71"/>
      <c r="R3" s="71"/>
      <c r="S3" s="37" t="s">
        <v>1</v>
      </c>
    </row>
    <row r="4" ht="18.75" customHeight="1" spans="1:19">
      <c r="A4" s="183" t="s">
        <v>54</v>
      </c>
      <c r="B4" s="184" t="s">
        <v>55</v>
      </c>
      <c r="C4" s="184" t="s">
        <v>56</v>
      </c>
      <c r="D4" s="185" t="s">
        <v>57</v>
      </c>
      <c r="E4" s="186"/>
      <c r="F4" s="186"/>
      <c r="G4" s="186"/>
      <c r="H4" s="186"/>
      <c r="I4" s="186"/>
      <c r="J4" s="199"/>
      <c r="K4" s="186"/>
      <c r="L4" s="186"/>
      <c r="M4" s="186"/>
      <c r="N4" s="200"/>
      <c r="O4" s="185" t="s">
        <v>46</v>
      </c>
      <c r="P4" s="185"/>
      <c r="Q4" s="185"/>
      <c r="R4" s="185"/>
      <c r="S4" s="203"/>
    </row>
    <row r="5" ht="18.75" customHeight="1" spans="1:19">
      <c r="A5" s="187"/>
      <c r="B5" s="188"/>
      <c r="C5" s="188"/>
      <c r="D5" s="189" t="s">
        <v>58</v>
      </c>
      <c r="E5" s="189" t="s">
        <v>59</v>
      </c>
      <c r="F5" s="189" t="s">
        <v>60</v>
      </c>
      <c r="G5" s="189" t="s">
        <v>61</v>
      </c>
      <c r="H5" s="189" t="s">
        <v>62</v>
      </c>
      <c r="I5" s="201" t="s">
        <v>63</v>
      </c>
      <c r="J5" s="201"/>
      <c r="K5" s="201"/>
      <c r="L5" s="201"/>
      <c r="M5" s="201"/>
      <c r="N5" s="192"/>
      <c r="O5" s="189" t="s">
        <v>58</v>
      </c>
      <c r="P5" s="189" t="s">
        <v>59</v>
      </c>
      <c r="Q5" s="189" t="s">
        <v>60</v>
      </c>
      <c r="R5" s="189" t="s">
        <v>61</v>
      </c>
      <c r="S5" s="189" t="s">
        <v>64</v>
      </c>
    </row>
    <row r="6" ht="18.75" customHeight="1" spans="1:19">
      <c r="A6" s="190"/>
      <c r="B6" s="191"/>
      <c r="C6" s="191"/>
      <c r="D6" s="192"/>
      <c r="E6" s="192"/>
      <c r="F6" s="192"/>
      <c r="G6" s="192"/>
      <c r="H6" s="192"/>
      <c r="I6" s="191" t="s">
        <v>58</v>
      </c>
      <c r="J6" s="191" t="s">
        <v>65</v>
      </c>
      <c r="K6" s="191" t="s">
        <v>66</v>
      </c>
      <c r="L6" s="191" t="s">
        <v>67</v>
      </c>
      <c r="M6" s="191" t="s">
        <v>68</v>
      </c>
      <c r="N6" s="191" t="s">
        <v>69</v>
      </c>
      <c r="O6" s="202"/>
      <c r="P6" s="202"/>
      <c r="Q6" s="202"/>
      <c r="R6" s="202"/>
      <c r="S6" s="192"/>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3" t="s">
        <v>70</v>
      </c>
      <c r="B8" s="194" t="s">
        <v>71</v>
      </c>
      <c r="C8" s="23">
        <v>62009748.26</v>
      </c>
      <c r="D8" s="23">
        <v>55088455.74</v>
      </c>
      <c r="E8" s="23">
        <v>49388455.74</v>
      </c>
      <c r="F8" s="23"/>
      <c r="G8" s="23"/>
      <c r="H8" s="23">
        <v>2900000</v>
      </c>
      <c r="I8" s="23">
        <v>2800000</v>
      </c>
      <c r="J8" s="23"/>
      <c r="K8" s="23"/>
      <c r="L8" s="23"/>
      <c r="M8" s="23"/>
      <c r="N8" s="23">
        <v>2800000</v>
      </c>
      <c r="O8" s="23">
        <v>6921292.52</v>
      </c>
      <c r="P8" s="23">
        <v>5361292.52</v>
      </c>
      <c r="Q8" s="23">
        <v>50000</v>
      </c>
      <c r="R8" s="23"/>
      <c r="S8" s="23">
        <v>1510000</v>
      </c>
    </row>
    <row r="9" ht="18.75" customHeight="1" spans="1:19">
      <c r="A9" s="195" t="s">
        <v>56</v>
      </c>
      <c r="B9" s="196"/>
      <c r="C9" s="23">
        <v>62009748.26</v>
      </c>
      <c r="D9" s="23">
        <v>55088455.74</v>
      </c>
      <c r="E9" s="23">
        <v>49388455.74</v>
      </c>
      <c r="F9" s="23"/>
      <c r="G9" s="23"/>
      <c r="H9" s="23">
        <v>2900000</v>
      </c>
      <c r="I9" s="23">
        <v>2800000</v>
      </c>
      <c r="J9" s="23"/>
      <c r="K9" s="23"/>
      <c r="L9" s="23"/>
      <c r="M9" s="23"/>
      <c r="N9" s="23">
        <v>2800000</v>
      </c>
      <c r="O9" s="23">
        <v>6921292.52</v>
      </c>
      <c r="P9" s="23">
        <v>5361292.52</v>
      </c>
      <c r="Q9" s="23">
        <v>50000</v>
      </c>
      <c r="R9" s="23"/>
      <c r="S9" s="23">
        <v>1510000</v>
      </c>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37"/>
  <sheetViews>
    <sheetView showZeros="0" topLeftCell="A10" workbookViewId="0">
      <selection activeCell="A1" sqref="A1"/>
    </sheetView>
  </sheetViews>
  <sheetFormatPr defaultColWidth="9.13333333333333" defaultRowHeight="14.25" customHeight="1"/>
  <cols>
    <col min="1" max="1" width="14.2857142857143" customWidth="1"/>
    <col min="2" max="2" width="37.7047619047619" customWidth="1"/>
    <col min="3" max="6" width="19.1333333333333" customWidth="1"/>
    <col min="7" max="8" width="19" customWidth="1"/>
    <col min="9" max="9" width="18.8571428571429" customWidth="1"/>
    <col min="10" max="11" width="19" customWidth="1"/>
    <col min="12" max="14" width="18.8571428571429" customWidth="1"/>
    <col min="15" max="15" width="19" customWidth="1"/>
  </cols>
  <sheetData>
    <row r="1" ht="15" customHeight="1" spans="1:15">
      <c r="A1" s="1"/>
      <c r="B1" s="1"/>
      <c r="C1" s="1"/>
      <c r="D1" s="171"/>
      <c r="E1" s="1"/>
      <c r="F1" s="1"/>
      <c r="G1" s="1"/>
      <c r="H1" s="171"/>
      <c r="I1" s="1"/>
      <c r="J1" s="171"/>
      <c r="K1" s="1"/>
      <c r="L1" s="1"/>
      <c r="M1" s="1"/>
      <c r="N1" s="1"/>
      <c r="O1" s="38" t="s">
        <v>72</v>
      </c>
    </row>
    <row r="2" ht="42" customHeight="1" spans="1:15">
      <c r="A2" s="5" t="str">
        <f>"2025"&amp;"年部门支出预算表"</f>
        <v>2025年部门支出预算表</v>
      </c>
      <c r="B2" s="172"/>
      <c r="C2" s="172"/>
      <c r="D2" s="172"/>
      <c r="E2" s="172"/>
      <c r="F2" s="172"/>
      <c r="G2" s="172"/>
      <c r="H2" s="172"/>
      <c r="I2" s="172"/>
      <c r="J2" s="172"/>
      <c r="K2" s="172"/>
      <c r="L2" s="172"/>
      <c r="M2" s="172"/>
      <c r="N2" s="172"/>
      <c r="O2" s="172"/>
    </row>
    <row r="3" ht="18.75" customHeight="1" spans="1:15">
      <c r="A3" s="173" t="str">
        <f>"单位名称："&amp;"临沧市临翔区第一中学"</f>
        <v>单位名称：临沧市临翔区第一中学</v>
      </c>
      <c r="B3" s="174"/>
      <c r="C3" s="62"/>
      <c r="D3" s="28"/>
      <c r="E3" s="62"/>
      <c r="F3" s="62"/>
      <c r="G3" s="62"/>
      <c r="H3" s="28"/>
      <c r="I3" s="62"/>
      <c r="J3" s="28"/>
      <c r="K3" s="62"/>
      <c r="L3" s="62"/>
      <c r="M3" s="181"/>
      <c r="N3" s="181"/>
      <c r="O3" s="38" t="s">
        <v>1</v>
      </c>
    </row>
    <row r="4" ht="18.75" customHeight="1" spans="1:15">
      <c r="A4" s="10" t="s">
        <v>73</v>
      </c>
      <c r="B4" s="10" t="s">
        <v>74</v>
      </c>
      <c r="C4" s="10" t="s">
        <v>56</v>
      </c>
      <c r="D4" s="12" t="s">
        <v>59</v>
      </c>
      <c r="E4" s="74" t="s">
        <v>75</v>
      </c>
      <c r="F4" s="137" t="s">
        <v>76</v>
      </c>
      <c r="G4" s="10" t="s">
        <v>60</v>
      </c>
      <c r="H4" s="10" t="s">
        <v>61</v>
      </c>
      <c r="I4" s="10" t="s">
        <v>77</v>
      </c>
      <c r="J4" s="12" t="s">
        <v>78</v>
      </c>
      <c r="K4" s="13"/>
      <c r="L4" s="13"/>
      <c r="M4" s="13"/>
      <c r="N4" s="13"/>
      <c r="O4" s="14"/>
    </row>
    <row r="5" ht="30" customHeight="1" spans="1:15">
      <c r="A5" s="18"/>
      <c r="B5" s="18"/>
      <c r="C5" s="18"/>
      <c r="D5" s="66" t="s">
        <v>58</v>
      </c>
      <c r="E5" s="92" t="s">
        <v>75</v>
      </c>
      <c r="F5" s="92" t="s">
        <v>76</v>
      </c>
      <c r="G5" s="18"/>
      <c r="H5" s="18"/>
      <c r="I5" s="18"/>
      <c r="J5" s="66" t="s">
        <v>58</v>
      </c>
      <c r="K5" s="45" t="s">
        <v>79</v>
      </c>
      <c r="L5" s="45" t="s">
        <v>80</v>
      </c>
      <c r="M5" s="45" t="s">
        <v>81</v>
      </c>
      <c r="N5" s="45" t="s">
        <v>82</v>
      </c>
      <c r="O5" s="45" t="s">
        <v>83</v>
      </c>
    </row>
    <row r="6" ht="18.75" customHeight="1" spans="1:15">
      <c r="A6" s="118">
        <v>1</v>
      </c>
      <c r="B6" s="118">
        <v>2</v>
      </c>
      <c r="C6" s="66">
        <v>3</v>
      </c>
      <c r="D6" s="66">
        <v>4</v>
      </c>
      <c r="E6" s="66">
        <v>5</v>
      </c>
      <c r="F6" s="66">
        <v>6</v>
      </c>
      <c r="G6" s="66">
        <v>7</v>
      </c>
      <c r="H6" s="66">
        <v>8</v>
      </c>
      <c r="I6" s="66">
        <v>9</v>
      </c>
      <c r="J6" s="66">
        <v>10</v>
      </c>
      <c r="K6" s="66">
        <v>11</v>
      </c>
      <c r="L6" s="66">
        <v>12</v>
      </c>
      <c r="M6" s="66">
        <v>13</v>
      </c>
      <c r="N6" s="66">
        <v>14</v>
      </c>
      <c r="O6" s="66">
        <v>15</v>
      </c>
    </row>
    <row r="7" ht="18.75" customHeight="1" spans="1:15">
      <c r="A7" s="132" t="s">
        <v>84</v>
      </c>
      <c r="B7" s="160" t="s">
        <v>85</v>
      </c>
      <c r="C7" s="23">
        <v>47233893.24</v>
      </c>
      <c r="D7" s="23">
        <v>40023893.24</v>
      </c>
      <c r="E7" s="23">
        <v>34632600.72</v>
      </c>
      <c r="F7" s="23">
        <v>5391292.52</v>
      </c>
      <c r="G7" s="23"/>
      <c r="H7" s="23"/>
      <c r="I7" s="23">
        <v>4410000</v>
      </c>
      <c r="J7" s="23">
        <v>2800000</v>
      </c>
      <c r="K7" s="23"/>
      <c r="L7" s="23"/>
      <c r="M7" s="23"/>
      <c r="N7" s="23"/>
      <c r="O7" s="23">
        <v>2800000</v>
      </c>
    </row>
    <row r="8" ht="18.75" customHeight="1" spans="1:15">
      <c r="A8" s="175" t="s">
        <v>86</v>
      </c>
      <c r="B8" s="211" t="s">
        <v>87</v>
      </c>
      <c r="C8" s="23">
        <v>46853953.24</v>
      </c>
      <c r="D8" s="23">
        <v>39643953.24</v>
      </c>
      <c r="E8" s="23">
        <v>34632600.72</v>
      </c>
      <c r="F8" s="23">
        <v>5011352.52</v>
      </c>
      <c r="G8" s="23"/>
      <c r="H8" s="23"/>
      <c r="I8" s="23">
        <v>4410000</v>
      </c>
      <c r="J8" s="23">
        <v>2800000</v>
      </c>
      <c r="K8" s="23"/>
      <c r="L8" s="23"/>
      <c r="M8" s="23"/>
      <c r="N8" s="23"/>
      <c r="O8" s="23">
        <v>2800000</v>
      </c>
    </row>
    <row r="9" ht="18.75" customHeight="1" spans="1:15">
      <c r="A9" s="177" t="s">
        <v>88</v>
      </c>
      <c r="B9" s="212" t="s">
        <v>89</v>
      </c>
      <c r="C9" s="23">
        <v>17461664.34</v>
      </c>
      <c r="D9" s="23">
        <v>17461664.34</v>
      </c>
      <c r="E9" s="23">
        <v>14724050.34</v>
      </c>
      <c r="F9" s="23">
        <v>2737614</v>
      </c>
      <c r="G9" s="23"/>
      <c r="H9" s="23"/>
      <c r="I9" s="23"/>
      <c r="J9" s="23"/>
      <c r="K9" s="23"/>
      <c r="L9" s="23"/>
      <c r="M9" s="23"/>
      <c r="N9" s="23"/>
      <c r="O9" s="23"/>
    </row>
    <row r="10" ht="18.75" customHeight="1" spans="1:15">
      <c r="A10" s="177" t="s">
        <v>90</v>
      </c>
      <c r="B10" s="212" t="s">
        <v>91</v>
      </c>
      <c r="C10" s="23">
        <v>26485247.9</v>
      </c>
      <c r="D10" s="23">
        <v>22075247.9</v>
      </c>
      <c r="E10" s="23">
        <v>19908550.38</v>
      </c>
      <c r="F10" s="23">
        <v>2166697.52</v>
      </c>
      <c r="G10" s="23"/>
      <c r="H10" s="23"/>
      <c r="I10" s="23">
        <v>4410000</v>
      </c>
      <c r="J10" s="23"/>
      <c r="K10" s="23"/>
      <c r="L10" s="23"/>
      <c r="M10" s="23"/>
      <c r="N10" s="23"/>
      <c r="O10" s="23"/>
    </row>
    <row r="11" ht="18.75" customHeight="1" spans="1:15">
      <c r="A11" s="177" t="s">
        <v>92</v>
      </c>
      <c r="B11" s="212" t="s">
        <v>93</v>
      </c>
      <c r="C11" s="23">
        <v>2907041</v>
      </c>
      <c r="D11" s="23">
        <v>107041</v>
      </c>
      <c r="E11" s="23"/>
      <c r="F11" s="23">
        <v>107041</v>
      </c>
      <c r="G11" s="23"/>
      <c r="H11" s="23"/>
      <c r="I11" s="23"/>
      <c r="J11" s="23">
        <v>2800000</v>
      </c>
      <c r="K11" s="23"/>
      <c r="L11" s="23"/>
      <c r="M11" s="23"/>
      <c r="N11" s="23"/>
      <c r="O11" s="23">
        <v>2800000</v>
      </c>
    </row>
    <row r="12" ht="18.75" customHeight="1" spans="1:15">
      <c r="A12" s="175" t="s">
        <v>94</v>
      </c>
      <c r="B12" s="211" t="s">
        <v>95</v>
      </c>
      <c r="C12" s="23">
        <v>49940</v>
      </c>
      <c r="D12" s="23">
        <v>49940</v>
      </c>
      <c r="E12" s="23"/>
      <c r="F12" s="23">
        <v>49940</v>
      </c>
      <c r="G12" s="23"/>
      <c r="H12" s="23"/>
      <c r="I12" s="23"/>
      <c r="J12" s="23"/>
      <c r="K12" s="23"/>
      <c r="L12" s="23"/>
      <c r="M12" s="23"/>
      <c r="N12" s="23"/>
      <c r="O12" s="23"/>
    </row>
    <row r="13" ht="18.75" customHeight="1" spans="1:15">
      <c r="A13" s="177" t="s">
        <v>96</v>
      </c>
      <c r="B13" s="212" t="s">
        <v>97</v>
      </c>
      <c r="C13" s="23">
        <v>49940</v>
      </c>
      <c r="D13" s="23">
        <v>49940</v>
      </c>
      <c r="E13" s="23"/>
      <c r="F13" s="23">
        <v>49940</v>
      </c>
      <c r="G13" s="23"/>
      <c r="H13" s="23"/>
      <c r="I13" s="23"/>
      <c r="J13" s="23"/>
      <c r="K13" s="23"/>
      <c r="L13" s="23"/>
      <c r="M13" s="23"/>
      <c r="N13" s="23"/>
      <c r="O13" s="23"/>
    </row>
    <row r="14" ht="18.75" customHeight="1" spans="1:15">
      <c r="A14" s="175" t="s">
        <v>98</v>
      </c>
      <c r="B14" s="211" t="s">
        <v>99</v>
      </c>
      <c r="C14" s="23">
        <v>30000</v>
      </c>
      <c r="D14" s="23">
        <v>30000</v>
      </c>
      <c r="E14" s="23"/>
      <c r="F14" s="23">
        <v>30000</v>
      </c>
      <c r="G14" s="23"/>
      <c r="H14" s="23"/>
      <c r="I14" s="23"/>
      <c r="J14" s="23"/>
      <c r="K14" s="23"/>
      <c r="L14" s="23"/>
      <c r="M14" s="23"/>
      <c r="N14" s="23"/>
      <c r="O14" s="23"/>
    </row>
    <row r="15" ht="18.75" customHeight="1" spans="1:15">
      <c r="A15" s="177" t="s">
        <v>100</v>
      </c>
      <c r="B15" s="212" t="s">
        <v>101</v>
      </c>
      <c r="C15" s="23">
        <v>30000</v>
      </c>
      <c r="D15" s="23">
        <v>30000</v>
      </c>
      <c r="E15" s="23"/>
      <c r="F15" s="23">
        <v>30000</v>
      </c>
      <c r="G15" s="23"/>
      <c r="H15" s="23"/>
      <c r="I15" s="23"/>
      <c r="J15" s="23"/>
      <c r="K15" s="23"/>
      <c r="L15" s="23"/>
      <c r="M15" s="23"/>
      <c r="N15" s="23"/>
      <c r="O15" s="23"/>
    </row>
    <row r="16" ht="18.75" customHeight="1" spans="1:15">
      <c r="A16" s="175" t="s">
        <v>102</v>
      </c>
      <c r="B16" s="211" t="s">
        <v>103</v>
      </c>
      <c r="C16" s="23">
        <v>300000</v>
      </c>
      <c r="D16" s="23">
        <v>300000</v>
      </c>
      <c r="E16" s="23"/>
      <c r="F16" s="23">
        <v>300000</v>
      </c>
      <c r="G16" s="23"/>
      <c r="H16" s="23"/>
      <c r="I16" s="23"/>
      <c r="J16" s="23"/>
      <c r="K16" s="23"/>
      <c r="L16" s="23"/>
      <c r="M16" s="23"/>
      <c r="N16" s="23"/>
      <c r="O16" s="23"/>
    </row>
    <row r="17" ht="18.75" customHeight="1" spans="1:15">
      <c r="A17" s="177" t="s">
        <v>104</v>
      </c>
      <c r="B17" s="212" t="s">
        <v>103</v>
      </c>
      <c r="C17" s="23">
        <v>300000</v>
      </c>
      <c r="D17" s="23">
        <v>300000</v>
      </c>
      <c r="E17" s="23"/>
      <c r="F17" s="23">
        <v>300000</v>
      </c>
      <c r="G17" s="23"/>
      <c r="H17" s="23"/>
      <c r="I17" s="23"/>
      <c r="J17" s="23"/>
      <c r="K17" s="23"/>
      <c r="L17" s="23"/>
      <c r="M17" s="23"/>
      <c r="N17" s="23"/>
      <c r="O17" s="23"/>
    </row>
    <row r="18" ht="18.75" customHeight="1" spans="1:15">
      <c r="A18" s="132" t="s">
        <v>105</v>
      </c>
      <c r="B18" s="160" t="s">
        <v>106</v>
      </c>
      <c r="C18" s="23">
        <v>8083268.76</v>
      </c>
      <c r="D18" s="23">
        <v>8083268.76</v>
      </c>
      <c r="E18" s="23">
        <v>8083268.76</v>
      </c>
      <c r="F18" s="23"/>
      <c r="G18" s="23"/>
      <c r="H18" s="23"/>
      <c r="I18" s="23"/>
      <c r="J18" s="23"/>
      <c r="K18" s="23"/>
      <c r="L18" s="23"/>
      <c r="M18" s="23"/>
      <c r="N18" s="23"/>
      <c r="O18" s="23"/>
    </row>
    <row r="19" ht="18.75" customHeight="1" spans="1:15">
      <c r="A19" s="175" t="s">
        <v>107</v>
      </c>
      <c r="B19" s="211" t="s">
        <v>108</v>
      </c>
      <c r="C19" s="23">
        <v>7854121.56</v>
      </c>
      <c r="D19" s="23">
        <v>7854121.56</v>
      </c>
      <c r="E19" s="23">
        <v>7854121.56</v>
      </c>
      <c r="F19" s="23"/>
      <c r="G19" s="23"/>
      <c r="H19" s="23"/>
      <c r="I19" s="23"/>
      <c r="J19" s="23"/>
      <c r="K19" s="23"/>
      <c r="L19" s="23"/>
      <c r="M19" s="23"/>
      <c r="N19" s="23"/>
      <c r="O19" s="23"/>
    </row>
    <row r="20" ht="18.75" customHeight="1" spans="1:15">
      <c r="A20" s="177" t="s">
        <v>109</v>
      </c>
      <c r="B20" s="212" t="s">
        <v>110</v>
      </c>
      <c r="C20" s="23">
        <v>3466921.56</v>
      </c>
      <c r="D20" s="23">
        <v>3466921.56</v>
      </c>
      <c r="E20" s="23">
        <v>3466921.56</v>
      </c>
      <c r="F20" s="23"/>
      <c r="G20" s="23"/>
      <c r="H20" s="23"/>
      <c r="I20" s="23"/>
      <c r="J20" s="23"/>
      <c r="K20" s="23"/>
      <c r="L20" s="23"/>
      <c r="M20" s="23"/>
      <c r="N20" s="23"/>
      <c r="O20" s="23"/>
    </row>
    <row r="21" ht="18.75" customHeight="1" spans="1:15">
      <c r="A21" s="177" t="s">
        <v>111</v>
      </c>
      <c r="B21" s="212" t="s">
        <v>112</v>
      </c>
      <c r="C21" s="23">
        <v>4387200</v>
      </c>
      <c r="D21" s="23">
        <v>4387200</v>
      </c>
      <c r="E21" s="23">
        <v>4387200</v>
      </c>
      <c r="F21" s="23"/>
      <c r="G21" s="23"/>
      <c r="H21" s="23"/>
      <c r="I21" s="23"/>
      <c r="J21" s="23"/>
      <c r="K21" s="23"/>
      <c r="L21" s="23"/>
      <c r="M21" s="23"/>
      <c r="N21" s="23"/>
      <c r="O21" s="23"/>
    </row>
    <row r="22" ht="18.75" customHeight="1" spans="1:15">
      <c r="A22" s="175" t="s">
        <v>113</v>
      </c>
      <c r="B22" s="211" t="s">
        <v>114</v>
      </c>
      <c r="C22" s="23">
        <v>37207.2</v>
      </c>
      <c r="D22" s="23">
        <v>37207.2</v>
      </c>
      <c r="E22" s="23">
        <v>37207.2</v>
      </c>
      <c r="F22" s="23"/>
      <c r="G22" s="23"/>
      <c r="H22" s="23"/>
      <c r="I22" s="23"/>
      <c r="J22" s="23"/>
      <c r="K22" s="23"/>
      <c r="L22" s="23"/>
      <c r="M22" s="23"/>
      <c r="N22" s="23"/>
      <c r="O22" s="23"/>
    </row>
    <row r="23" ht="18.75" customHeight="1" spans="1:15">
      <c r="A23" s="177" t="s">
        <v>115</v>
      </c>
      <c r="B23" s="212" t="s">
        <v>116</v>
      </c>
      <c r="C23" s="23">
        <v>37207.2</v>
      </c>
      <c r="D23" s="23">
        <v>37207.2</v>
      </c>
      <c r="E23" s="23">
        <v>37207.2</v>
      </c>
      <c r="F23" s="23"/>
      <c r="G23" s="23"/>
      <c r="H23" s="23"/>
      <c r="I23" s="23"/>
      <c r="J23" s="23"/>
      <c r="K23" s="23"/>
      <c r="L23" s="23"/>
      <c r="M23" s="23"/>
      <c r="N23" s="23"/>
      <c r="O23" s="23"/>
    </row>
    <row r="24" ht="18.75" customHeight="1" spans="1:15">
      <c r="A24" s="175" t="s">
        <v>117</v>
      </c>
      <c r="B24" s="211" t="s">
        <v>118</v>
      </c>
      <c r="C24" s="23">
        <v>191940</v>
      </c>
      <c r="D24" s="23">
        <v>191940</v>
      </c>
      <c r="E24" s="23">
        <v>191940</v>
      </c>
      <c r="F24" s="23"/>
      <c r="G24" s="23"/>
      <c r="H24" s="23"/>
      <c r="I24" s="23"/>
      <c r="J24" s="23"/>
      <c r="K24" s="23"/>
      <c r="L24" s="23"/>
      <c r="M24" s="23"/>
      <c r="N24" s="23"/>
      <c r="O24" s="23"/>
    </row>
    <row r="25" ht="18.75" customHeight="1" spans="1:15">
      <c r="A25" s="177" t="s">
        <v>119</v>
      </c>
      <c r="B25" s="212" t="s">
        <v>118</v>
      </c>
      <c r="C25" s="23">
        <v>191940</v>
      </c>
      <c r="D25" s="23">
        <v>191940</v>
      </c>
      <c r="E25" s="23">
        <v>191940</v>
      </c>
      <c r="F25" s="23"/>
      <c r="G25" s="23"/>
      <c r="H25" s="23"/>
      <c r="I25" s="23"/>
      <c r="J25" s="23"/>
      <c r="K25" s="23"/>
      <c r="L25" s="23"/>
      <c r="M25" s="23"/>
      <c r="N25" s="23"/>
      <c r="O25" s="23"/>
    </row>
    <row r="26" ht="18.75" customHeight="1" spans="1:15">
      <c r="A26" s="132" t="s">
        <v>120</v>
      </c>
      <c r="B26" s="160" t="s">
        <v>121</v>
      </c>
      <c r="C26" s="23">
        <v>3352186.26</v>
      </c>
      <c r="D26" s="23">
        <v>3352186.26</v>
      </c>
      <c r="E26" s="23">
        <v>3352186.26</v>
      </c>
      <c r="F26" s="23"/>
      <c r="G26" s="23"/>
      <c r="H26" s="23"/>
      <c r="I26" s="23"/>
      <c r="J26" s="23"/>
      <c r="K26" s="23"/>
      <c r="L26" s="23"/>
      <c r="M26" s="23"/>
      <c r="N26" s="23"/>
      <c r="O26" s="23"/>
    </row>
    <row r="27" ht="18.75" customHeight="1" spans="1:15">
      <c r="A27" s="175" t="s">
        <v>122</v>
      </c>
      <c r="B27" s="211" t="s">
        <v>123</v>
      </c>
      <c r="C27" s="23">
        <v>3352186.26</v>
      </c>
      <c r="D27" s="23">
        <v>3352186.26</v>
      </c>
      <c r="E27" s="23">
        <v>3352186.26</v>
      </c>
      <c r="F27" s="23"/>
      <c r="G27" s="23"/>
      <c r="H27" s="23"/>
      <c r="I27" s="23"/>
      <c r="J27" s="23"/>
      <c r="K27" s="23"/>
      <c r="L27" s="23"/>
      <c r="M27" s="23"/>
      <c r="N27" s="23"/>
      <c r="O27" s="23"/>
    </row>
    <row r="28" ht="18.75" customHeight="1" spans="1:15">
      <c r="A28" s="177" t="s">
        <v>124</v>
      </c>
      <c r="B28" s="212" t="s">
        <v>125</v>
      </c>
      <c r="C28" s="23">
        <v>1946820</v>
      </c>
      <c r="D28" s="23">
        <v>1946820</v>
      </c>
      <c r="E28" s="23">
        <v>1946820</v>
      </c>
      <c r="F28" s="23"/>
      <c r="G28" s="23"/>
      <c r="H28" s="23"/>
      <c r="I28" s="23"/>
      <c r="J28" s="23"/>
      <c r="K28" s="23"/>
      <c r="L28" s="23"/>
      <c r="M28" s="23"/>
      <c r="N28" s="23"/>
      <c r="O28" s="23"/>
    </row>
    <row r="29" ht="18.75" customHeight="1" spans="1:15">
      <c r="A29" s="177" t="s">
        <v>126</v>
      </c>
      <c r="B29" s="212" t="s">
        <v>127</v>
      </c>
      <c r="C29" s="23">
        <v>1250434.26</v>
      </c>
      <c r="D29" s="23">
        <v>1250434.26</v>
      </c>
      <c r="E29" s="23">
        <v>1250434.26</v>
      </c>
      <c r="F29" s="23"/>
      <c r="G29" s="23"/>
      <c r="H29" s="23"/>
      <c r="I29" s="23"/>
      <c r="J29" s="23"/>
      <c r="K29" s="23"/>
      <c r="L29" s="23"/>
      <c r="M29" s="23"/>
      <c r="N29" s="23"/>
      <c r="O29" s="23"/>
    </row>
    <row r="30" ht="18.75" customHeight="1" spans="1:15">
      <c r="A30" s="177" t="s">
        <v>128</v>
      </c>
      <c r="B30" s="212" t="s">
        <v>129</v>
      </c>
      <c r="C30" s="23">
        <v>154932</v>
      </c>
      <c r="D30" s="23">
        <v>154932</v>
      </c>
      <c r="E30" s="23">
        <v>154932</v>
      </c>
      <c r="F30" s="23"/>
      <c r="G30" s="23"/>
      <c r="H30" s="23"/>
      <c r="I30" s="23"/>
      <c r="J30" s="23"/>
      <c r="K30" s="23"/>
      <c r="L30" s="23"/>
      <c r="M30" s="23"/>
      <c r="N30" s="23"/>
      <c r="O30" s="23"/>
    </row>
    <row r="31" ht="18.75" customHeight="1" spans="1:15">
      <c r="A31" s="132" t="s">
        <v>130</v>
      </c>
      <c r="B31" s="160" t="s">
        <v>131</v>
      </c>
      <c r="C31" s="23">
        <v>3290400</v>
      </c>
      <c r="D31" s="23">
        <v>3290400</v>
      </c>
      <c r="E31" s="23">
        <v>3290400</v>
      </c>
      <c r="F31" s="23"/>
      <c r="G31" s="23"/>
      <c r="H31" s="23"/>
      <c r="I31" s="23"/>
      <c r="J31" s="23"/>
      <c r="K31" s="23"/>
      <c r="L31" s="23"/>
      <c r="M31" s="23"/>
      <c r="N31" s="23"/>
      <c r="O31" s="23"/>
    </row>
    <row r="32" ht="18.75" customHeight="1" spans="1:15">
      <c r="A32" s="175" t="s">
        <v>132</v>
      </c>
      <c r="B32" s="211" t="s">
        <v>133</v>
      </c>
      <c r="C32" s="23">
        <v>3290400</v>
      </c>
      <c r="D32" s="23">
        <v>3290400</v>
      </c>
      <c r="E32" s="23">
        <v>3290400</v>
      </c>
      <c r="F32" s="23"/>
      <c r="G32" s="23"/>
      <c r="H32" s="23"/>
      <c r="I32" s="23"/>
      <c r="J32" s="23"/>
      <c r="K32" s="23"/>
      <c r="L32" s="23"/>
      <c r="M32" s="23"/>
      <c r="N32" s="23"/>
      <c r="O32" s="23"/>
    </row>
    <row r="33" ht="18.75" customHeight="1" spans="1:15">
      <c r="A33" s="177" t="s">
        <v>134</v>
      </c>
      <c r="B33" s="212" t="s">
        <v>135</v>
      </c>
      <c r="C33" s="23">
        <v>3290400</v>
      </c>
      <c r="D33" s="23">
        <v>3290400</v>
      </c>
      <c r="E33" s="23">
        <v>3290400</v>
      </c>
      <c r="F33" s="23"/>
      <c r="G33" s="23"/>
      <c r="H33" s="23"/>
      <c r="I33" s="23"/>
      <c r="J33" s="23"/>
      <c r="K33" s="23"/>
      <c r="L33" s="23"/>
      <c r="M33" s="23"/>
      <c r="N33" s="23"/>
      <c r="O33" s="23"/>
    </row>
    <row r="34" ht="18.75" customHeight="1" spans="1:15">
      <c r="A34" s="132" t="s">
        <v>136</v>
      </c>
      <c r="B34" s="160" t="s">
        <v>83</v>
      </c>
      <c r="C34" s="23">
        <v>50000</v>
      </c>
      <c r="D34" s="23"/>
      <c r="E34" s="23"/>
      <c r="F34" s="23"/>
      <c r="G34" s="23">
        <v>50000</v>
      </c>
      <c r="H34" s="23"/>
      <c r="I34" s="23"/>
      <c r="J34" s="23"/>
      <c r="K34" s="23"/>
      <c r="L34" s="23"/>
      <c r="M34" s="23"/>
      <c r="N34" s="23"/>
      <c r="O34" s="23"/>
    </row>
    <row r="35" ht="18.75" customHeight="1" spans="1:15">
      <c r="A35" s="175" t="s">
        <v>137</v>
      </c>
      <c r="B35" s="211" t="s">
        <v>138</v>
      </c>
      <c r="C35" s="23">
        <v>50000</v>
      </c>
      <c r="D35" s="23"/>
      <c r="E35" s="23"/>
      <c r="F35" s="23"/>
      <c r="G35" s="23">
        <v>50000</v>
      </c>
      <c r="H35" s="23"/>
      <c r="I35" s="23"/>
      <c r="J35" s="23"/>
      <c r="K35" s="23"/>
      <c r="L35" s="23"/>
      <c r="M35" s="23"/>
      <c r="N35" s="23"/>
      <c r="O35" s="23"/>
    </row>
    <row r="36" ht="18.75" customHeight="1" spans="1:15">
      <c r="A36" s="177" t="s">
        <v>139</v>
      </c>
      <c r="B36" s="212" t="s">
        <v>140</v>
      </c>
      <c r="C36" s="23">
        <v>50000</v>
      </c>
      <c r="D36" s="23"/>
      <c r="E36" s="23"/>
      <c r="F36" s="23"/>
      <c r="G36" s="23">
        <v>50000</v>
      </c>
      <c r="H36" s="23"/>
      <c r="I36" s="23"/>
      <c r="J36" s="23"/>
      <c r="K36" s="23"/>
      <c r="L36" s="23"/>
      <c r="M36" s="23"/>
      <c r="N36" s="23"/>
      <c r="O36" s="23"/>
    </row>
    <row r="37" ht="18.75" customHeight="1" spans="1:15">
      <c r="A37" s="179" t="s">
        <v>141</v>
      </c>
      <c r="B37" s="180" t="s">
        <v>141</v>
      </c>
      <c r="C37" s="23">
        <v>62009748.26</v>
      </c>
      <c r="D37" s="23">
        <v>54749748.26</v>
      </c>
      <c r="E37" s="23">
        <v>49358455.74</v>
      </c>
      <c r="F37" s="23">
        <v>5391292.52</v>
      </c>
      <c r="G37" s="23">
        <v>50000</v>
      </c>
      <c r="H37" s="23"/>
      <c r="I37" s="23">
        <v>4410000</v>
      </c>
      <c r="J37" s="23">
        <v>2800000</v>
      </c>
      <c r="K37" s="23"/>
      <c r="L37" s="23"/>
      <c r="M37" s="23"/>
      <c r="N37" s="23"/>
      <c r="O37" s="23">
        <v>2800000</v>
      </c>
    </row>
  </sheetData>
  <mergeCells count="11">
    <mergeCell ref="A2:O2"/>
    <mergeCell ref="A3:L3"/>
    <mergeCell ref="D4:F4"/>
    <mergeCell ref="J4:O4"/>
    <mergeCell ref="A37:B37"/>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topLeftCell="A8" workbookViewId="0">
      <selection activeCell="A1" sqref="A1"/>
    </sheetView>
  </sheetViews>
  <sheetFormatPr defaultColWidth="9.13333333333333" defaultRowHeight="14.25" customHeight="1" outlineLevelCol="3"/>
  <cols>
    <col min="1" max="1" width="39.2857142857143" customWidth="1"/>
    <col min="2" max="2" width="30.8571428571429" customWidth="1"/>
    <col min="3" max="3" width="35.8571428571429" customWidth="1"/>
    <col min="4" max="4" width="29.8571428571429" customWidth="1"/>
  </cols>
  <sheetData>
    <row r="1" ht="15" customHeight="1" spans="1:4">
      <c r="A1" s="1"/>
      <c r="B1" s="1"/>
      <c r="C1" s="1"/>
      <c r="D1" s="38" t="s">
        <v>142</v>
      </c>
    </row>
    <row r="2" ht="36" customHeight="1" spans="1:4">
      <c r="A2" s="5" t="str">
        <f>"2025"&amp;"年部门财政拨款收支预算总表"</f>
        <v>2025年部门财政拨款收支预算总表</v>
      </c>
      <c r="B2" s="158"/>
      <c r="C2" s="158"/>
      <c r="D2" s="158"/>
    </row>
    <row r="3" ht="18.75" customHeight="1" spans="1:4">
      <c r="A3" s="7" t="str">
        <f>"单位名称："&amp;"临沧市临翔区第一中学"</f>
        <v>单位名称：临沧市临翔区第一中学</v>
      </c>
      <c r="B3" s="159"/>
      <c r="C3" s="159"/>
      <c r="D3" s="38" t="s">
        <v>1</v>
      </c>
    </row>
    <row r="4" ht="18.75" customHeight="1" spans="1:4">
      <c r="A4" s="12" t="s">
        <v>2</v>
      </c>
      <c r="B4" s="14"/>
      <c r="C4" s="12" t="s">
        <v>3</v>
      </c>
      <c r="D4" s="14"/>
    </row>
    <row r="5" ht="18.75" customHeight="1" spans="1:4">
      <c r="A5" s="29" t="s">
        <v>4</v>
      </c>
      <c r="B5" s="105" t="str">
        <f>"2025"&amp;"年预算数"</f>
        <v>2025年预算数</v>
      </c>
      <c r="C5" s="29" t="s">
        <v>143</v>
      </c>
      <c r="D5" s="105" t="str">
        <f>"2025"&amp;"年预算数"</f>
        <v>2025年预算数</v>
      </c>
    </row>
    <row r="6" ht="18.75" customHeight="1" spans="1:4">
      <c r="A6" s="31"/>
      <c r="B6" s="18"/>
      <c r="C6" s="31"/>
      <c r="D6" s="18"/>
    </row>
    <row r="7" ht="18.75" customHeight="1" spans="1:4">
      <c r="A7" s="160" t="s">
        <v>144</v>
      </c>
      <c r="B7" s="23">
        <v>49388455.74</v>
      </c>
      <c r="C7" s="22" t="s">
        <v>145</v>
      </c>
      <c r="D7" s="23">
        <v>54799748.26</v>
      </c>
    </row>
    <row r="8" ht="18.75" customHeight="1" spans="1:4">
      <c r="A8" s="161" t="s">
        <v>146</v>
      </c>
      <c r="B8" s="23">
        <v>49388455.74</v>
      </c>
      <c r="C8" s="22" t="s">
        <v>147</v>
      </c>
      <c r="D8" s="23"/>
    </row>
    <row r="9" ht="18.75" customHeight="1" spans="1:4">
      <c r="A9" s="161" t="s">
        <v>148</v>
      </c>
      <c r="B9" s="23"/>
      <c r="C9" s="22" t="s">
        <v>149</v>
      </c>
      <c r="D9" s="23"/>
    </row>
    <row r="10" ht="18.75" customHeight="1" spans="1:4">
      <c r="A10" s="161" t="s">
        <v>150</v>
      </c>
      <c r="B10" s="23"/>
      <c r="C10" s="22" t="s">
        <v>151</v>
      </c>
      <c r="D10" s="23"/>
    </row>
    <row r="11" ht="18.75" customHeight="1" spans="1:4">
      <c r="A11" s="162" t="s">
        <v>152</v>
      </c>
      <c r="B11" s="23">
        <v>5411292.52</v>
      </c>
      <c r="C11" s="163" t="s">
        <v>153</v>
      </c>
      <c r="D11" s="23"/>
    </row>
    <row r="12" ht="18.75" customHeight="1" spans="1:4">
      <c r="A12" s="164" t="s">
        <v>146</v>
      </c>
      <c r="B12" s="23">
        <v>5361292.52</v>
      </c>
      <c r="C12" s="165" t="s">
        <v>154</v>
      </c>
      <c r="D12" s="23">
        <v>40023893.24</v>
      </c>
    </row>
    <row r="13" ht="18.75" customHeight="1" spans="1:4">
      <c r="A13" s="164" t="s">
        <v>148</v>
      </c>
      <c r="B13" s="23">
        <v>50000</v>
      </c>
      <c r="C13" s="165" t="s">
        <v>155</v>
      </c>
      <c r="D13" s="23"/>
    </row>
    <row r="14" ht="18.75" customHeight="1" spans="1:4">
      <c r="A14" s="164" t="s">
        <v>150</v>
      </c>
      <c r="B14" s="23"/>
      <c r="C14" s="165" t="s">
        <v>156</v>
      </c>
      <c r="D14" s="23"/>
    </row>
    <row r="15" ht="18.75" customHeight="1" spans="1:4">
      <c r="A15" s="164" t="s">
        <v>26</v>
      </c>
      <c r="B15" s="23"/>
      <c r="C15" s="165" t="s">
        <v>157</v>
      </c>
      <c r="D15" s="23">
        <v>8083268.76</v>
      </c>
    </row>
    <row r="16" ht="18.75" customHeight="1" spans="1:4">
      <c r="A16" s="164" t="s">
        <v>26</v>
      </c>
      <c r="B16" s="23" t="s">
        <v>26</v>
      </c>
      <c r="C16" s="165" t="s">
        <v>158</v>
      </c>
      <c r="D16" s="23">
        <v>3352186.26</v>
      </c>
    </row>
    <row r="17" ht="18.75" customHeight="1" spans="1:4">
      <c r="A17" s="166" t="s">
        <v>26</v>
      </c>
      <c r="B17" s="23" t="s">
        <v>26</v>
      </c>
      <c r="C17" s="165" t="s">
        <v>159</v>
      </c>
      <c r="D17" s="23"/>
    </row>
    <row r="18" ht="18.75" customHeight="1" spans="1:4">
      <c r="A18" s="166" t="s">
        <v>26</v>
      </c>
      <c r="B18" s="23" t="s">
        <v>26</v>
      </c>
      <c r="C18" s="165" t="s">
        <v>160</v>
      </c>
      <c r="D18" s="23"/>
    </row>
    <row r="19" ht="18.75" customHeight="1" spans="1:4">
      <c r="A19" s="167" t="s">
        <v>26</v>
      </c>
      <c r="B19" s="23" t="s">
        <v>26</v>
      </c>
      <c r="C19" s="165" t="s">
        <v>161</v>
      </c>
      <c r="D19" s="23"/>
    </row>
    <row r="20" ht="18.75" customHeight="1" spans="1:4">
      <c r="A20" s="167" t="s">
        <v>26</v>
      </c>
      <c r="B20" s="23" t="s">
        <v>26</v>
      </c>
      <c r="C20" s="165" t="s">
        <v>162</v>
      </c>
      <c r="D20" s="23"/>
    </row>
    <row r="21" ht="18.75" customHeight="1" spans="1:4">
      <c r="A21" s="167" t="s">
        <v>26</v>
      </c>
      <c r="B21" s="23" t="s">
        <v>26</v>
      </c>
      <c r="C21" s="165" t="s">
        <v>163</v>
      </c>
      <c r="D21" s="23"/>
    </row>
    <row r="22" ht="18.75" customHeight="1" spans="1:4">
      <c r="A22" s="167" t="s">
        <v>26</v>
      </c>
      <c r="B22" s="23" t="s">
        <v>26</v>
      </c>
      <c r="C22" s="165" t="s">
        <v>164</v>
      </c>
      <c r="D22" s="23"/>
    </row>
    <row r="23" ht="18.75" customHeight="1" spans="1:4">
      <c r="A23" s="167" t="s">
        <v>26</v>
      </c>
      <c r="B23" s="23" t="s">
        <v>26</v>
      </c>
      <c r="C23" s="165" t="s">
        <v>165</v>
      </c>
      <c r="D23" s="23"/>
    </row>
    <row r="24" ht="18.75" customHeight="1" spans="1:4">
      <c r="A24" s="167" t="s">
        <v>26</v>
      </c>
      <c r="B24" s="23" t="s">
        <v>26</v>
      </c>
      <c r="C24" s="165" t="s">
        <v>166</v>
      </c>
      <c r="D24" s="23"/>
    </row>
    <row r="25" ht="18.75" customHeight="1" spans="1:4">
      <c r="A25" s="167" t="s">
        <v>26</v>
      </c>
      <c r="B25" s="23" t="s">
        <v>26</v>
      </c>
      <c r="C25" s="165" t="s">
        <v>167</v>
      </c>
      <c r="D25" s="23"/>
    </row>
    <row r="26" ht="18.75" customHeight="1" spans="1:4">
      <c r="A26" s="167" t="s">
        <v>26</v>
      </c>
      <c r="B26" s="23" t="s">
        <v>26</v>
      </c>
      <c r="C26" s="165" t="s">
        <v>168</v>
      </c>
      <c r="D26" s="23">
        <v>3290400</v>
      </c>
    </row>
    <row r="27" ht="18.75" customHeight="1" spans="1:4">
      <c r="A27" s="167" t="s">
        <v>26</v>
      </c>
      <c r="B27" s="23" t="s">
        <v>26</v>
      </c>
      <c r="C27" s="165" t="s">
        <v>169</v>
      </c>
      <c r="D27" s="23"/>
    </row>
    <row r="28" ht="18.75" customHeight="1" spans="1:4">
      <c r="A28" s="167" t="s">
        <v>26</v>
      </c>
      <c r="B28" s="23" t="s">
        <v>26</v>
      </c>
      <c r="C28" s="165" t="s">
        <v>170</v>
      </c>
      <c r="D28" s="23"/>
    </row>
    <row r="29" ht="18.75" customHeight="1" spans="1:4">
      <c r="A29" s="167" t="s">
        <v>26</v>
      </c>
      <c r="B29" s="23" t="s">
        <v>26</v>
      </c>
      <c r="C29" s="165" t="s">
        <v>171</v>
      </c>
      <c r="D29" s="23"/>
    </row>
    <row r="30" ht="18.75" customHeight="1" spans="1:4">
      <c r="A30" s="167" t="s">
        <v>26</v>
      </c>
      <c r="B30" s="23" t="s">
        <v>26</v>
      </c>
      <c r="C30" s="165" t="s">
        <v>172</v>
      </c>
      <c r="D30" s="23"/>
    </row>
    <row r="31" ht="18.75" customHeight="1" spans="1:4">
      <c r="A31" s="168" t="s">
        <v>26</v>
      </c>
      <c r="B31" s="23" t="s">
        <v>26</v>
      </c>
      <c r="C31" s="165" t="s">
        <v>173</v>
      </c>
      <c r="D31" s="23">
        <v>50000</v>
      </c>
    </row>
    <row r="32" ht="18.75" customHeight="1" spans="1:4">
      <c r="A32" s="168" t="s">
        <v>26</v>
      </c>
      <c r="B32" s="23" t="s">
        <v>26</v>
      </c>
      <c r="C32" s="165" t="s">
        <v>174</v>
      </c>
      <c r="D32" s="23"/>
    </row>
    <row r="33" ht="18.75" customHeight="1" spans="1:4">
      <c r="A33" s="168" t="s">
        <v>26</v>
      </c>
      <c r="B33" s="23" t="s">
        <v>26</v>
      </c>
      <c r="C33" s="165" t="s">
        <v>175</v>
      </c>
      <c r="D33" s="23"/>
    </row>
    <row r="34" ht="18.75" customHeight="1" spans="1:4">
      <c r="A34" s="168"/>
      <c r="B34" s="23"/>
      <c r="C34" s="165" t="s">
        <v>176</v>
      </c>
      <c r="D34" s="23"/>
    </row>
    <row r="35" ht="18.75" customHeight="1" spans="1:4">
      <c r="A35" s="168" t="s">
        <v>26</v>
      </c>
      <c r="B35" s="23" t="s">
        <v>26</v>
      </c>
      <c r="C35" s="165" t="s">
        <v>177</v>
      </c>
      <c r="D35" s="23"/>
    </row>
    <row r="36" ht="18.75" customHeight="1" spans="1:4">
      <c r="A36" s="55" t="s">
        <v>178</v>
      </c>
      <c r="B36" s="169">
        <v>54799748.26</v>
      </c>
      <c r="C36" s="170" t="s">
        <v>52</v>
      </c>
      <c r="D36" s="169">
        <v>54799748.26</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4"/>
  <sheetViews>
    <sheetView showZeros="0" workbookViewId="0">
      <selection activeCell="A1" sqref="A1"/>
    </sheetView>
  </sheetViews>
  <sheetFormatPr defaultColWidth="9.13333333333333" defaultRowHeight="14.25" customHeight="1" outlineLevelCol="6"/>
  <cols>
    <col min="1" max="1" width="20.1333333333333" customWidth="1"/>
    <col min="2" max="2" width="44" customWidth="1"/>
    <col min="3" max="3" width="24.2857142857143" customWidth="1"/>
    <col min="4" max="4" width="20.4190476190476" customWidth="1"/>
    <col min="5" max="7" width="24.2857142857143" customWidth="1"/>
  </cols>
  <sheetData>
    <row r="1" ht="15" customHeight="1" spans="4:7">
      <c r="D1" s="148"/>
      <c r="F1" s="57"/>
      <c r="G1" s="38" t="s">
        <v>179</v>
      </c>
    </row>
    <row r="2" ht="39" customHeight="1" spans="1:7">
      <c r="A2" s="5" t="str">
        <f>"2025"&amp;"年一般公共预算支出预算表（按功能科目分类）"</f>
        <v>2025年一般公共预算支出预算表（按功能科目分类）</v>
      </c>
      <c r="B2" s="149"/>
      <c r="C2" s="149"/>
      <c r="D2" s="149"/>
      <c r="E2" s="149"/>
      <c r="F2" s="149"/>
      <c r="G2" s="149"/>
    </row>
    <row r="3" ht="18" customHeight="1" spans="1:7">
      <c r="A3" s="150" t="str">
        <f>"单位名称："&amp;"临沧市临翔区第一中学"</f>
        <v>单位名称：临沧市临翔区第一中学</v>
      </c>
      <c r="B3" s="27"/>
      <c r="C3" s="28"/>
      <c r="D3" s="28"/>
      <c r="E3" s="28"/>
      <c r="F3" s="100"/>
      <c r="G3" s="38" t="s">
        <v>1</v>
      </c>
    </row>
    <row r="4" ht="20.25" customHeight="1" spans="1:7">
      <c r="A4" s="151" t="s">
        <v>180</v>
      </c>
      <c r="B4" s="152"/>
      <c r="C4" s="105" t="s">
        <v>56</v>
      </c>
      <c r="D4" s="130" t="s">
        <v>75</v>
      </c>
      <c r="E4" s="13"/>
      <c r="F4" s="14"/>
      <c r="G4" s="123" t="s">
        <v>76</v>
      </c>
    </row>
    <row r="5" ht="20.25" customHeight="1" spans="1:7">
      <c r="A5" s="153" t="s">
        <v>73</v>
      </c>
      <c r="B5" s="153" t="s">
        <v>74</v>
      </c>
      <c r="C5" s="31"/>
      <c r="D5" s="66" t="s">
        <v>58</v>
      </c>
      <c r="E5" s="66" t="s">
        <v>181</v>
      </c>
      <c r="F5" s="66" t="s">
        <v>182</v>
      </c>
      <c r="G5" s="94"/>
    </row>
    <row r="6" ht="19.5" customHeight="1" spans="1:7">
      <c r="A6" s="153" t="s">
        <v>183</v>
      </c>
      <c r="B6" s="153" t="s">
        <v>184</v>
      </c>
      <c r="C6" s="153" t="s">
        <v>185</v>
      </c>
      <c r="D6" s="66">
        <v>4</v>
      </c>
      <c r="E6" s="154" t="s">
        <v>186</v>
      </c>
      <c r="F6" s="154" t="s">
        <v>187</v>
      </c>
      <c r="G6" s="153" t="s">
        <v>188</v>
      </c>
    </row>
    <row r="7" ht="18" customHeight="1" spans="1:7">
      <c r="A7" s="32" t="s">
        <v>84</v>
      </c>
      <c r="B7" s="32" t="s">
        <v>85</v>
      </c>
      <c r="C7" s="23">
        <v>40023893.24</v>
      </c>
      <c r="D7" s="23">
        <v>34632600.72</v>
      </c>
      <c r="E7" s="23">
        <v>32658000</v>
      </c>
      <c r="F7" s="23">
        <v>1974600.72</v>
      </c>
      <c r="G7" s="23">
        <v>5391292.52</v>
      </c>
    </row>
    <row r="8" ht="18" customHeight="1" spans="1:7">
      <c r="A8" s="119" t="s">
        <v>86</v>
      </c>
      <c r="B8" s="119" t="s">
        <v>87</v>
      </c>
      <c r="C8" s="23">
        <v>39643953.24</v>
      </c>
      <c r="D8" s="23">
        <v>34632600.72</v>
      </c>
      <c r="E8" s="23">
        <v>32658000</v>
      </c>
      <c r="F8" s="23">
        <v>1974600.72</v>
      </c>
      <c r="G8" s="23">
        <v>5011352.52</v>
      </c>
    </row>
    <row r="9" ht="18" customHeight="1" spans="1:7">
      <c r="A9" s="155" t="s">
        <v>88</v>
      </c>
      <c r="B9" s="155" t="s">
        <v>89</v>
      </c>
      <c r="C9" s="23">
        <v>17461664.34</v>
      </c>
      <c r="D9" s="23">
        <v>14724050.34</v>
      </c>
      <c r="E9" s="23">
        <v>13223184</v>
      </c>
      <c r="F9" s="23">
        <v>1500866.34</v>
      </c>
      <c r="G9" s="23">
        <v>2737614</v>
      </c>
    </row>
    <row r="10" ht="18" customHeight="1" spans="1:7">
      <c r="A10" s="155" t="s">
        <v>90</v>
      </c>
      <c r="B10" s="155" t="s">
        <v>91</v>
      </c>
      <c r="C10" s="23">
        <v>22075247.9</v>
      </c>
      <c r="D10" s="23">
        <v>19908550.38</v>
      </c>
      <c r="E10" s="23">
        <v>19434816</v>
      </c>
      <c r="F10" s="23">
        <v>473734.38</v>
      </c>
      <c r="G10" s="23">
        <v>2166697.52</v>
      </c>
    </row>
    <row r="11" ht="18" customHeight="1" spans="1:7">
      <c r="A11" s="155" t="s">
        <v>92</v>
      </c>
      <c r="B11" s="155" t="s">
        <v>93</v>
      </c>
      <c r="C11" s="23">
        <v>107041</v>
      </c>
      <c r="D11" s="23"/>
      <c r="E11" s="23"/>
      <c r="F11" s="23"/>
      <c r="G11" s="23">
        <v>107041</v>
      </c>
    </row>
    <row r="12" ht="18" customHeight="1" spans="1:7">
      <c r="A12" s="119" t="s">
        <v>94</v>
      </c>
      <c r="B12" s="119" t="s">
        <v>95</v>
      </c>
      <c r="C12" s="23">
        <v>49940</v>
      </c>
      <c r="D12" s="23"/>
      <c r="E12" s="23"/>
      <c r="F12" s="23"/>
      <c r="G12" s="23">
        <v>49940</v>
      </c>
    </row>
    <row r="13" ht="18" customHeight="1" spans="1:7">
      <c r="A13" s="155" t="s">
        <v>96</v>
      </c>
      <c r="B13" s="155" t="s">
        <v>97</v>
      </c>
      <c r="C13" s="23">
        <v>49940</v>
      </c>
      <c r="D13" s="23"/>
      <c r="E13" s="23"/>
      <c r="F13" s="23"/>
      <c r="G13" s="23">
        <v>49940</v>
      </c>
    </row>
    <row r="14" ht="18" customHeight="1" spans="1:7">
      <c r="A14" s="119" t="s">
        <v>98</v>
      </c>
      <c r="B14" s="119" t="s">
        <v>99</v>
      </c>
      <c r="C14" s="23">
        <v>30000</v>
      </c>
      <c r="D14" s="23"/>
      <c r="E14" s="23"/>
      <c r="F14" s="23"/>
      <c r="G14" s="23">
        <v>30000</v>
      </c>
    </row>
    <row r="15" ht="18" customHeight="1" spans="1:7">
      <c r="A15" s="155" t="s">
        <v>100</v>
      </c>
      <c r="B15" s="155" t="s">
        <v>101</v>
      </c>
      <c r="C15" s="23">
        <v>30000</v>
      </c>
      <c r="D15" s="23"/>
      <c r="E15" s="23"/>
      <c r="F15" s="23"/>
      <c r="G15" s="23">
        <v>30000</v>
      </c>
    </row>
    <row r="16" ht="18" customHeight="1" spans="1:7">
      <c r="A16" s="119" t="s">
        <v>102</v>
      </c>
      <c r="B16" s="119" t="s">
        <v>103</v>
      </c>
      <c r="C16" s="23">
        <v>300000</v>
      </c>
      <c r="D16" s="23"/>
      <c r="E16" s="23"/>
      <c r="F16" s="23"/>
      <c r="G16" s="23">
        <v>300000</v>
      </c>
    </row>
    <row r="17" ht="18" customHeight="1" spans="1:7">
      <c r="A17" s="155" t="s">
        <v>104</v>
      </c>
      <c r="B17" s="155" t="s">
        <v>103</v>
      </c>
      <c r="C17" s="23">
        <v>300000</v>
      </c>
      <c r="D17" s="23"/>
      <c r="E17" s="23"/>
      <c r="F17" s="23"/>
      <c r="G17" s="23">
        <v>300000</v>
      </c>
    </row>
    <row r="18" ht="18" customHeight="1" spans="1:7">
      <c r="A18" s="32" t="s">
        <v>105</v>
      </c>
      <c r="B18" s="32" t="s">
        <v>106</v>
      </c>
      <c r="C18" s="23">
        <v>8083268.76</v>
      </c>
      <c r="D18" s="23">
        <v>8083268.76</v>
      </c>
      <c r="E18" s="23">
        <v>8083268.76</v>
      </c>
      <c r="F18" s="23"/>
      <c r="G18" s="23"/>
    </row>
    <row r="19" ht="18" customHeight="1" spans="1:7">
      <c r="A19" s="119" t="s">
        <v>107</v>
      </c>
      <c r="B19" s="119" t="s">
        <v>108</v>
      </c>
      <c r="C19" s="23">
        <v>7854121.56</v>
      </c>
      <c r="D19" s="23">
        <v>7854121.56</v>
      </c>
      <c r="E19" s="23">
        <v>7854121.56</v>
      </c>
      <c r="F19" s="23"/>
      <c r="G19" s="23"/>
    </row>
    <row r="20" ht="18" customHeight="1" spans="1:7">
      <c r="A20" s="155" t="s">
        <v>109</v>
      </c>
      <c r="B20" s="155" t="s">
        <v>110</v>
      </c>
      <c r="C20" s="23">
        <v>3466921.56</v>
      </c>
      <c r="D20" s="23">
        <v>3466921.56</v>
      </c>
      <c r="E20" s="23">
        <v>3466921.56</v>
      </c>
      <c r="F20" s="23"/>
      <c r="G20" s="23"/>
    </row>
    <row r="21" ht="18" customHeight="1" spans="1:7">
      <c r="A21" s="155" t="s">
        <v>111</v>
      </c>
      <c r="B21" s="155" t="s">
        <v>112</v>
      </c>
      <c r="C21" s="23">
        <v>4387200</v>
      </c>
      <c r="D21" s="23">
        <v>4387200</v>
      </c>
      <c r="E21" s="23">
        <v>4387200</v>
      </c>
      <c r="F21" s="23"/>
      <c r="G21" s="23"/>
    </row>
    <row r="22" ht="18" customHeight="1" spans="1:7">
      <c r="A22" s="119" t="s">
        <v>113</v>
      </c>
      <c r="B22" s="119" t="s">
        <v>114</v>
      </c>
      <c r="C22" s="23">
        <v>37207.2</v>
      </c>
      <c r="D22" s="23">
        <v>37207.2</v>
      </c>
      <c r="E22" s="23">
        <v>37207.2</v>
      </c>
      <c r="F22" s="23"/>
      <c r="G22" s="23"/>
    </row>
    <row r="23" ht="18" customHeight="1" spans="1:7">
      <c r="A23" s="155" t="s">
        <v>115</v>
      </c>
      <c r="B23" s="155" t="s">
        <v>116</v>
      </c>
      <c r="C23" s="23">
        <v>37207.2</v>
      </c>
      <c r="D23" s="23">
        <v>37207.2</v>
      </c>
      <c r="E23" s="23">
        <v>37207.2</v>
      </c>
      <c r="F23" s="23"/>
      <c r="G23" s="23"/>
    </row>
    <row r="24" ht="18" customHeight="1" spans="1:7">
      <c r="A24" s="119" t="s">
        <v>117</v>
      </c>
      <c r="B24" s="119" t="s">
        <v>118</v>
      </c>
      <c r="C24" s="23">
        <v>191940</v>
      </c>
      <c r="D24" s="23">
        <v>191940</v>
      </c>
      <c r="E24" s="23">
        <v>191940</v>
      </c>
      <c r="F24" s="23"/>
      <c r="G24" s="23"/>
    </row>
    <row r="25" ht="18" customHeight="1" spans="1:7">
      <c r="A25" s="155" t="s">
        <v>119</v>
      </c>
      <c r="B25" s="155" t="s">
        <v>118</v>
      </c>
      <c r="C25" s="23">
        <v>191940</v>
      </c>
      <c r="D25" s="23">
        <v>191940</v>
      </c>
      <c r="E25" s="23">
        <v>191940</v>
      </c>
      <c r="F25" s="23"/>
      <c r="G25" s="23"/>
    </row>
    <row r="26" ht="18" customHeight="1" spans="1:7">
      <c r="A26" s="32" t="s">
        <v>120</v>
      </c>
      <c r="B26" s="32" t="s">
        <v>121</v>
      </c>
      <c r="C26" s="23">
        <v>3352186.26</v>
      </c>
      <c r="D26" s="23">
        <v>3352186.26</v>
      </c>
      <c r="E26" s="23">
        <v>3352186.26</v>
      </c>
      <c r="F26" s="23"/>
      <c r="G26" s="23"/>
    </row>
    <row r="27" ht="18" customHeight="1" spans="1:7">
      <c r="A27" s="119" t="s">
        <v>122</v>
      </c>
      <c r="B27" s="119" t="s">
        <v>123</v>
      </c>
      <c r="C27" s="23">
        <v>3352186.26</v>
      </c>
      <c r="D27" s="23">
        <v>3352186.26</v>
      </c>
      <c r="E27" s="23">
        <v>3352186.26</v>
      </c>
      <c r="F27" s="23"/>
      <c r="G27" s="23"/>
    </row>
    <row r="28" ht="18" customHeight="1" spans="1:7">
      <c r="A28" s="155" t="s">
        <v>124</v>
      </c>
      <c r="B28" s="155" t="s">
        <v>125</v>
      </c>
      <c r="C28" s="23">
        <v>1946820</v>
      </c>
      <c r="D28" s="23">
        <v>1946820</v>
      </c>
      <c r="E28" s="23">
        <v>1946820</v>
      </c>
      <c r="F28" s="23"/>
      <c r="G28" s="23"/>
    </row>
    <row r="29" ht="18" customHeight="1" spans="1:7">
      <c r="A29" s="155" t="s">
        <v>126</v>
      </c>
      <c r="B29" s="155" t="s">
        <v>127</v>
      </c>
      <c r="C29" s="23">
        <v>1250434.26</v>
      </c>
      <c r="D29" s="23">
        <v>1250434.26</v>
      </c>
      <c r="E29" s="23">
        <v>1250434.26</v>
      </c>
      <c r="F29" s="23"/>
      <c r="G29" s="23"/>
    </row>
    <row r="30" ht="18" customHeight="1" spans="1:7">
      <c r="A30" s="155" t="s">
        <v>128</v>
      </c>
      <c r="B30" s="155" t="s">
        <v>129</v>
      </c>
      <c r="C30" s="23">
        <v>154932</v>
      </c>
      <c r="D30" s="23">
        <v>154932</v>
      </c>
      <c r="E30" s="23">
        <v>154932</v>
      </c>
      <c r="F30" s="23"/>
      <c r="G30" s="23"/>
    </row>
    <row r="31" ht="18" customHeight="1" spans="1:7">
      <c r="A31" s="32" t="s">
        <v>130</v>
      </c>
      <c r="B31" s="32" t="s">
        <v>131</v>
      </c>
      <c r="C31" s="23">
        <v>3290400</v>
      </c>
      <c r="D31" s="23">
        <v>3290400</v>
      </c>
      <c r="E31" s="23">
        <v>3290400</v>
      </c>
      <c r="F31" s="23"/>
      <c r="G31" s="23"/>
    </row>
    <row r="32" ht="18" customHeight="1" spans="1:7">
      <c r="A32" s="119" t="s">
        <v>132</v>
      </c>
      <c r="B32" s="119" t="s">
        <v>133</v>
      </c>
      <c r="C32" s="23">
        <v>3290400</v>
      </c>
      <c r="D32" s="23">
        <v>3290400</v>
      </c>
      <c r="E32" s="23">
        <v>3290400</v>
      </c>
      <c r="F32" s="23"/>
      <c r="G32" s="23"/>
    </row>
    <row r="33" ht="18" customHeight="1" spans="1:7">
      <c r="A33" s="155" t="s">
        <v>134</v>
      </c>
      <c r="B33" s="155" t="s">
        <v>135</v>
      </c>
      <c r="C33" s="23">
        <v>3290400</v>
      </c>
      <c r="D33" s="23">
        <v>3290400</v>
      </c>
      <c r="E33" s="23">
        <v>3290400</v>
      </c>
      <c r="F33" s="23"/>
      <c r="G33" s="23"/>
    </row>
    <row r="34" ht="18" customHeight="1" spans="1:7">
      <c r="A34" s="156" t="s">
        <v>141</v>
      </c>
      <c r="B34" s="157" t="s">
        <v>141</v>
      </c>
      <c r="C34" s="23">
        <v>54749748.26</v>
      </c>
      <c r="D34" s="23">
        <v>49358455.74</v>
      </c>
      <c r="E34" s="23">
        <v>47383855.02</v>
      </c>
      <c r="F34" s="23">
        <v>1974600.72</v>
      </c>
      <c r="G34" s="23">
        <v>5391292.52</v>
      </c>
    </row>
  </sheetData>
  <mergeCells count="7">
    <mergeCell ref="A2:G2"/>
    <mergeCell ref="A3:E3"/>
    <mergeCell ref="A4:B4"/>
    <mergeCell ref="D4:F4"/>
    <mergeCell ref="A34:B34"/>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workbookViewId="0">
      <selection activeCell="A1" sqref="A1"/>
    </sheetView>
  </sheetViews>
  <sheetFormatPr defaultColWidth="9.13333333333333" defaultRowHeight="14.25" customHeight="1" outlineLevelCol="6"/>
  <cols>
    <col min="1" max="1" width="23.5714285714286" customWidth="1"/>
    <col min="2" max="7" width="22.8571428571429" customWidth="1"/>
  </cols>
  <sheetData>
    <row r="1" ht="15" customHeight="1" spans="1:7">
      <c r="A1" s="138"/>
      <c r="B1" s="139"/>
      <c r="C1" s="140"/>
      <c r="D1" s="62"/>
      <c r="G1" s="87" t="s">
        <v>189</v>
      </c>
    </row>
    <row r="2" ht="39" customHeight="1" spans="1:7">
      <c r="A2" s="128" t="str">
        <f>"2025"&amp;"年“三公”经费支出预算表"</f>
        <v>2025年“三公”经费支出预算表</v>
      </c>
      <c r="B2" s="51"/>
      <c r="C2" s="51"/>
      <c r="D2" s="51"/>
      <c r="E2" s="51"/>
      <c r="F2" s="51"/>
      <c r="G2" s="51"/>
    </row>
    <row r="3" ht="18.75" customHeight="1" spans="1:7">
      <c r="A3" s="40" t="str">
        <f>"单位名称："&amp;"临沧市临翔区第一中学"</f>
        <v>单位名称：临沧市临翔区第一中学</v>
      </c>
      <c r="B3" s="139"/>
      <c r="C3" s="140"/>
      <c r="D3" s="62"/>
      <c r="E3" s="28"/>
      <c r="G3" s="87" t="s">
        <v>190</v>
      </c>
    </row>
    <row r="4" ht="18.75" customHeight="1" spans="1:7">
      <c r="A4" s="10" t="s">
        <v>191</v>
      </c>
      <c r="B4" s="10" t="s">
        <v>192</v>
      </c>
      <c r="C4" s="29" t="s">
        <v>193</v>
      </c>
      <c r="D4" s="12" t="s">
        <v>194</v>
      </c>
      <c r="E4" s="13"/>
      <c r="F4" s="14"/>
      <c r="G4" s="29" t="s">
        <v>195</v>
      </c>
    </row>
    <row r="5" ht="18.75" customHeight="1" spans="1:7">
      <c r="A5" s="17"/>
      <c r="B5" s="141"/>
      <c r="C5" s="31"/>
      <c r="D5" s="66" t="s">
        <v>58</v>
      </c>
      <c r="E5" s="66" t="s">
        <v>196</v>
      </c>
      <c r="F5" s="66" t="s">
        <v>197</v>
      </c>
      <c r="G5" s="31"/>
    </row>
    <row r="6" ht="18.75" customHeight="1" spans="1:7">
      <c r="A6" s="142" t="s">
        <v>56</v>
      </c>
      <c r="B6" s="143">
        <v>1</v>
      </c>
      <c r="C6" s="144">
        <v>2</v>
      </c>
      <c r="D6" s="145">
        <v>3</v>
      </c>
      <c r="E6" s="145">
        <v>4</v>
      </c>
      <c r="F6" s="145">
        <v>5</v>
      </c>
      <c r="G6" s="144">
        <v>6</v>
      </c>
    </row>
    <row r="7" ht="18.75" customHeight="1" spans="1:7">
      <c r="A7" s="142" t="s">
        <v>56</v>
      </c>
      <c r="B7" s="146">
        <v>15000</v>
      </c>
      <c r="C7" s="146"/>
      <c r="D7" s="146">
        <v>15000</v>
      </c>
      <c r="E7" s="146"/>
      <c r="F7" s="146">
        <v>15000</v>
      </c>
      <c r="G7" s="146"/>
    </row>
    <row r="8" ht="18.75" customHeight="1" spans="1:7">
      <c r="A8" s="147" t="s">
        <v>198</v>
      </c>
      <c r="B8" s="146"/>
      <c r="C8" s="146"/>
      <c r="D8" s="146"/>
      <c r="E8" s="146"/>
      <c r="F8" s="146"/>
      <c r="G8" s="146"/>
    </row>
    <row r="9" ht="18.75" customHeight="1" spans="1:7">
      <c r="A9" s="147" t="s">
        <v>199</v>
      </c>
      <c r="B9" s="146"/>
      <c r="C9" s="146"/>
      <c r="D9" s="146"/>
      <c r="E9" s="146"/>
      <c r="F9" s="146"/>
      <c r="G9" s="146"/>
    </row>
    <row r="10" ht="18.75" customHeight="1" spans="1:7">
      <c r="A10" s="147" t="s">
        <v>200</v>
      </c>
      <c r="B10" s="146">
        <v>15000</v>
      </c>
      <c r="C10" s="146"/>
      <c r="D10" s="146">
        <v>15000</v>
      </c>
      <c r="E10" s="146"/>
      <c r="F10" s="146">
        <v>15000</v>
      </c>
      <c r="G10" s="146"/>
    </row>
    <row r="11" ht="18.75" customHeight="1" spans="1:7">
      <c r="A11" s="147" t="s">
        <v>201</v>
      </c>
      <c r="B11" s="146"/>
      <c r="C11" s="146"/>
      <c r="D11" s="146"/>
      <c r="E11" s="146"/>
      <c r="F11" s="146"/>
      <c r="G11" s="146"/>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55"/>
  <sheetViews>
    <sheetView showZeros="0" topLeftCell="A38" workbookViewId="0">
      <selection activeCell="A8" sqref="$A8:$XFD8"/>
    </sheetView>
  </sheetViews>
  <sheetFormatPr defaultColWidth="9.13333333333333" defaultRowHeight="14.25" customHeight="1"/>
  <cols>
    <col min="1" max="1" width="32.8571428571429" customWidth="1"/>
    <col min="2" max="2" width="25.4190476190476" customWidth="1"/>
    <col min="3" max="3" width="26.5714285714286" customWidth="1"/>
    <col min="4" max="4" width="10.1333333333333" customWidth="1"/>
    <col min="5" max="5" width="28.5904761904762" customWidth="1"/>
    <col min="6" max="6" width="10.2857142857143" customWidth="1"/>
    <col min="7" max="7" width="23" customWidth="1"/>
    <col min="8" max="21" width="19.8571428571429" customWidth="1"/>
    <col min="22" max="23" width="20" customWidth="1"/>
  </cols>
  <sheetData>
    <row r="1" ht="15" customHeight="1" spans="2:23">
      <c r="B1" s="126"/>
      <c r="D1" s="127"/>
      <c r="E1" s="127"/>
      <c r="F1" s="127"/>
      <c r="G1" s="127"/>
      <c r="H1" s="67"/>
      <c r="I1" s="67"/>
      <c r="J1" s="67"/>
      <c r="K1" s="67"/>
      <c r="L1" s="67"/>
      <c r="M1" s="67"/>
      <c r="N1" s="28"/>
      <c r="O1" s="28"/>
      <c r="P1" s="28"/>
      <c r="Q1" s="67"/>
      <c r="U1" s="126"/>
      <c r="W1" s="37" t="s">
        <v>202</v>
      </c>
    </row>
    <row r="2" ht="39.75" customHeight="1" spans="1:23">
      <c r="A2" s="128" t="str">
        <f>"2025"&amp;"年部门基本支出预算表"</f>
        <v>2025年部门基本支出预算表</v>
      </c>
      <c r="B2" s="51"/>
      <c r="C2" s="51"/>
      <c r="D2" s="51"/>
      <c r="E2" s="51"/>
      <c r="F2" s="51"/>
      <c r="G2" s="51"/>
      <c r="H2" s="51"/>
      <c r="I2" s="51"/>
      <c r="J2" s="51"/>
      <c r="K2" s="51"/>
      <c r="L2" s="51"/>
      <c r="M2" s="51"/>
      <c r="N2" s="6"/>
      <c r="O2" s="6"/>
      <c r="P2" s="6"/>
      <c r="Q2" s="51"/>
      <c r="R2" s="51"/>
      <c r="S2" s="51"/>
      <c r="T2" s="51"/>
      <c r="U2" s="51"/>
      <c r="V2" s="51"/>
      <c r="W2" s="51"/>
    </row>
    <row r="3" ht="18.75" customHeight="1" spans="1:23">
      <c r="A3" s="7" t="str">
        <f>"单位名称："&amp;"临沧市临翔区第一中学"</f>
        <v>单位名称：临沧市临翔区第一中学</v>
      </c>
      <c r="B3" s="129"/>
      <c r="C3" s="129"/>
      <c r="D3" s="129"/>
      <c r="E3" s="129"/>
      <c r="F3" s="129"/>
      <c r="G3" s="129"/>
      <c r="H3" s="71"/>
      <c r="I3" s="71"/>
      <c r="J3" s="71"/>
      <c r="K3" s="71"/>
      <c r="L3" s="71"/>
      <c r="M3" s="71"/>
      <c r="N3" s="93"/>
      <c r="O3" s="93"/>
      <c r="P3" s="93"/>
      <c r="Q3" s="71"/>
      <c r="U3" s="126"/>
      <c r="W3" s="37" t="s">
        <v>190</v>
      </c>
    </row>
    <row r="4" ht="18" customHeight="1" spans="1:23">
      <c r="A4" s="10" t="s">
        <v>203</v>
      </c>
      <c r="B4" s="10" t="s">
        <v>204</v>
      </c>
      <c r="C4" s="10" t="s">
        <v>205</v>
      </c>
      <c r="D4" s="10" t="s">
        <v>206</v>
      </c>
      <c r="E4" s="10" t="s">
        <v>207</v>
      </c>
      <c r="F4" s="10" t="s">
        <v>208</v>
      </c>
      <c r="G4" s="10" t="s">
        <v>209</v>
      </c>
      <c r="H4" s="130" t="s">
        <v>210</v>
      </c>
      <c r="I4" s="64" t="s">
        <v>210</v>
      </c>
      <c r="J4" s="64"/>
      <c r="K4" s="64"/>
      <c r="L4" s="64"/>
      <c r="M4" s="64"/>
      <c r="N4" s="13"/>
      <c r="O4" s="13"/>
      <c r="P4" s="13"/>
      <c r="Q4" s="74" t="s">
        <v>62</v>
      </c>
      <c r="R4" s="64" t="s">
        <v>78</v>
      </c>
      <c r="S4" s="64"/>
      <c r="T4" s="64"/>
      <c r="U4" s="64"/>
      <c r="V4" s="64"/>
      <c r="W4" s="135"/>
    </row>
    <row r="5" ht="18" customHeight="1" spans="1:23">
      <c r="A5" s="15"/>
      <c r="B5" s="125"/>
      <c r="C5" s="15"/>
      <c r="D5" s="15"/>
      <c r="E5" s="15"/>
      <c r="F5" s="15"/>
      <c r="G5" s="15"/>
      <c r="H5" s="105" t="s">
        <v>211</v>
      </c>
      <c r="I5" s="130" t="s">
        <v>59</v>
      </c>
      <c r="J5" s="64"/>
      <c r="K5" s="64"/>
      <c r="L5" s="64"/>
      <c r="M5" s="135"/>
      <c r="N5" s="12" t="s">
        <v>212</v>
      </c>
      <c r="O5" s="13"/>
      <c r="P5" s="14"/>
      <c r="Q5" s="10" t="s">
        <v>62</v>
      </c>
      <c r="R5" s="130" t="s">
        <v>78</v>
      </c>
      <c r="S5" s="74" t="s">
        <v>65</v>
      </c>
      <c r="T5" s="64" t="s">
        <v>78</v>
      </c>
      <c r="U5" s="74" t="s">
        <v>67</v>
      </c>
      <c r="V5" s="74" t="s">
        <v>68</v>
      </c>
      <c r="W5" s="137" t="s">
        <v>69</v>
      </c>
    </row>
    <row r="6" ht="18.75" customHeight="1" spans="1:23">
      <c r="A6" s="30"/>
      <c r="B6" s="30"/>
      <c r="C6" s="30"/>
      <c r="D6" s="30"/>
      <c r="E6" s="30"/>
      <c r="F6" s="30"/>
      <c r="G6" s="30"/>
      <c r="H6" s="30"/>
      <c r="I6" s="136" t="s">
        <v>213</v>
      </c>
      <c r="J6" s="10" t="s">
        <v>214</v>
      </c>
      <c r="K6" s="10" t="s">
        <v>215</v>
      </c>
      <c r="L6" s="10" t="s">
        <v>216</v>
      </c>
      <c r="M6" s="10" t="s">
        <v>217</v>
      </c>
      <c r="N6" s="10" t="s">
        <v>59</v>
      </c>
      <c r="O6" s="10" t="s">
        <v>60</v>
      </c>
      <c r="P6" s="10" t="s">
        <v>61</v>
      </c>
      <c r="Q6" s="30"/>
      <c r="R6" s="10" t="s">
        <v>58</v>
      </c>
      <c r="S6" s="10" t="s">
        <v>65</v>
      </c>
      <c r="T6" s="10" t="s">
        <v>218</v>
      </c>
      <c r="U6" s="10" t="s">
        <v>67</v>
      </c>
      <c r="V6" s="10" t="s">
        <v>68</v>
      </c>
      <c r="W6" s="10" t="s">
        <v>69</v>
      </c>
    </row>
    <row r="7" ht="37.5" customHeight="1" spans="1:23">
      <c r="A7" s="108"/>
      <c r="B7" s="108"/>
      <c r="C7" s="108"/>
      <c r="D7" s="108"/>
      <c r="E7" s="108"/>
      <c r="F7" s="108"/>
      <c r="G7" s="108"/>
      <c r="H7" s="108"/>
      <c r="I7" s="92"/>
      <c r="J7" s="17" t="s">
        <v>219</v>
      </c>
      <c r="K7" s="17" t="s">
        <v>215</v>
      </c>
      <c r="L7" s="17" t="s">
        <v>216</v>
      </c>
      <c r="M7" s="17" t="s">
        <v>217</v>
      </c>
      <c r="N7" s="17" t="s">
        <v>215</v>
      </c>
      <c r="O7" s="17" t="s">
        <v>216</v>
      </c>
      <c r="P7" s="17" t="s">
        <v>217</v>
      </c>
      <c r="Q7" s="17" t="s">
        <v>62</v>
      </c>
      <c r="R7" s="17" t="s">
        <v>58</v>
      </c>
      <c r="S7" s="17" t="s">
        <v>65</v>
      </c>
      <c r="T7" s="17" t="s">
        <v>218</v>
      </c>
      <c r="U7" s="17" t="s">
        <v>67</v>
      </c>
      <c r="V7" s="17" t="s">
        <v>68</v>
      </c>
      <c r="W7" s="17" t="s">
        <v>69</v>
      </c>
    </row>
    <row r="8" ht="19.5" customHeight="1" spans="1:23">
      <c r="A8" s="131">
        <v>1</v>
      </c>
      <c r="B8" s="131">
        <v>2</v>
      </c>
      <c r="C8" s="131">
        <v>3</v>
      </c>
      <c r="D8" s="131">
        <v>4</v>
      </c>
      <c r="E8" s="131">
        <v>5</v>
      </c>
      <c r="F8" s="131">
        <v>6</v>
      </c>
      <c r="G8" s="131">
        <v>7</v>
      </c>
      <c r="H8" s="131">
        <v>8</v>
      </c>
      <c r="I8" s="131">
        <v>9</v>
      </c>
      <c r="J8" s="131">
        <v>10</v>
      </c>
      <c r="K8" s="131">
        <v>11</v>
      </c>
      <c r="L8" s="131">
        <v>12</v>
      </c>
      <c r="M8" s="131">
        <v>13</v>
      </c>
      <c r="N8" s="131">
        <v>14</v>
      </c>
      <c r="O8" s="131">
        <v>15</v>
      </c>
      <c r="P8" s="131">
        <v>16</v>
      </c>
      <c r="Q8" s="131">
        <v>17</v>
      </c>
      <c r="R8" s="131">
        <v>18</v>
      </c>
      <c r="S8" s="131">
        <v>19</v>
      </c>
      <c r="T8" s="131">
        <v>20</v>
      </c>
      <c r="U8" s="131">
        <v>21</v>
      </c>
      <c r="V8" s="131">
        <v>22</v>
      </c>
      <c r="W8" s="131">
        <v>23</v>
      </c>
    </row>
    <row r="9" ht="21" customHeight="1" spans="1:23">
      <c r="A9" s="132" t="s">
        <v>71</v>
      </c>
      <c r="B9" s="132"/>
      <c r="C9" s="132"/>
      <c r="D9" s="132"/>
      <c r="E9" s="132"/>
      <c r="F9" s="132"/>
      <c r="G9" s="132"/>
      <c r="H9" s="23">
        <v>49358455.74</v>
      </c>
      <c r="I9" s="23">
        <v>49358455.74</v>
      </c>
      <c r="J9" s="23"/>
      <c r="K9" s="23"/>
      <c r="L9" s="23">
        <v>49358455.74</v>
      </c>
      <c r="M9" s="23"/>
      <c r="N9" s="23"/>
      <c r="O9" s="23"/>
      <c r="P9" s="23"/>
      <c r="Q9" s="23"/>
      <c r="R9" s="23"/>
      <c r="S9" s="23"/>
      <c r="T9" s="23"/>
      <c r="U9" s="23"/>
      <c r="V9" s="23"/>
      <c r="W9" s="23"/>
    </row>
    <row r="10" ht="21" customHeight="1" spans="1:23">
      <c r="A10" s="132"/>
      <c r="B10" s="21" t="s">
        <v>220</v>
      </c>
      <c r="C10" s="21" t="s">
        <v>221</v>
      </c>
      <c r="D10" s="21" t="s">
        <v>88</v>
      </c>
      <c r="E10" s="21" t="s">
        <v>89</v>
      </c>
      <c r="F10" s="21" t="s">
        <v>222</v>
      </c>
      <c r="G10" s="21" t="s">
        <v>223</v>
      </c>
      <c r="H10" s="23">
        <v>5973324</v>
      </c>
      <c r="I10" s="23">
        <v>5973324</v>
      </c>
      <c r="J10" s="23"/>
      <c r="K10" s="23"/>
      <c r="L10" s="23">
        <v>5973324</v>
      </c>
      <c r="M10" s="23"/>
      <c r="N10" s="23"/>
      <c r="O10" s="23"/>
      <c r="P10" s="23"/>
      <c r="Q10" s="23"/>
      <c r="R10" s="23"/>
      <c r="S10" s="23"/>
      <c r="T10" s="23"/>
      <c r="U10" s="23"/>
      <c r="V10" s="23"/>
      <c r="W10" s="23"/>
    </row>
    <row r="11" ht="21" customHeight="1" spans="1:23">
      <c r="A11" s="112"/>
      <c r="B11" s="21" t="s">
        <v>220</v>
      </c>
      <c r="C11" s="21" t="s">
        <v>221</v>
      </c>
      <c r="D11" s="21" t="s">
        <v>90</v>
      </c>
      <c r="E11" s="21" t="s">
        <v>91</v>
      </c>
      <c r="F11" s="21" t="s">
        <v>222</v>
      </c>
      <c r="G11" s="21" t="s">
        <v>223</v>
      </c>
      <c r="H11" s="23">
        <v>8375268</v>
      </c>
      <c r="I11" s="23">
        <v>8375268</v>
      </c>
      <c r="J11" s="23"/>
      <c r="K11" s="23"/>
      <c r="L11" s="23">
        <v>8375268</v>
      </c>
      <c r="M11" s="23"/>
      <c r="N11" s="23"/>
      <c r="O11" s="23"/>
      <c r="P11" s="23"/>
      <c r="Q11" s="23"/>
      <c r="R11" s="23"/>
      <c r="S11" s="23"/>
      <c r="T11" s="23"/>
      <c r="U11" s="23"/>
      <c r="V11" s="23"/>
      <c r="W11" s="23"/>
    </row>
    <row r="12" ht="21" customHeight="1" spans="1:23">
      <c r="A12" s="112"/>
      <c r="B12" s="21" t="s">
        <v>220</v>
      </c>
      <c r="C12" s="21" t="s">
        <v>221</v>
      </c>
      <c r="D12" s="21" t="s">
        <v>88</v>
      </c>
      <c r="E12" s="21" t="s">
        <v>89</v>
      </c>
      <c r="F12" s="21" t="s">
        <v>224</v>
      </c>
      <c r="G12" s="21" t="s">
        <v>225</v>
      </c>
      <c r="H12" s="23">
        <v>385404</v>
      </c>
      <c r="I12" s="23">
        <v>385404</v>
      </c>
      <c r="J12" s="23"/>
      <c r="K12" s="23"/>
      <c r="L12" s="23">
        <v>385404</v>
      </c>
      <c r="M12" s="23"/>
      <c r="N12" s="23"/>
      <c r="O12" s="23"/>
      <c r="P12" s="23"/>
      <c r="Q12" s="23"/>
      <c r="R12" s="23"/>
      <c r="S12" s="23"/>
      <c r="T12" s="23"/>
      <c r="U12" s="23"/>
      <c r="V12" s="23"/>
      <c r="W12" s="23"/>
    </row>
    <row r="13" ht="21" customHeight="1" spans="1:23">
      <c r="A13" s="112"/>
      <c r="B13" s="21" t="s">
        <v>220</v>
      </c>
      <c r="C13" s="21" t="s">
        <v>221</v>
      </c>
      <c r="D13" s="21" t="s">
        <v>90</v>
      </c>
      <c r="E13" s="21" t="s">
        <v>91</v>
      </c>
      <c r="F13" s="21" t="s">
        <v>224</v>
      </c>
      <c r="G13" s="21" t="s">
        <v>225</v>
      </c>
      <c r="H13" s="23">
        <v>584004</v>
      </c>
      <c r="I13" s="23">
        <v>584004</v>
      </c>
      <c r="J13" s="23"/>
      <c r="K13" s="23"/>
      <c r="L13" s="23">
        <v>584004</v>
      </c>
      <c r="M13" s="23"/>
      <c r="N13" s="23"/>
      <c r="O13" s="23"/>
      <c r="P13" s="23"/>
      <c r="Q13" s="23"/>
      <c r="R13" s="23"/>
      <c r="S13" s="23"/>
      <c r="T13" s="23"/>
      <c r="U13" s="23"/>
      <c r="V13" s="23"/>
      <c r="W13" s="23"/>
    </row>
    <row r="14" ht="21" customHeight="1" spans="1:23">
      <c r="A14" s="112"/>
      <c r="B14" s="21" t="s">
        <v>220</v>
      </c>
      <c r="C14" s="21" t="s">
        <v>221</v>
      </c>
      <c r="D14" s="21" t="s">
        <v>88</v>
      </c>
      <c r="E14" s="21" t="s">
        <v>89</v>
      </c>
      <c r="F14" s="21" t="s">
        <v>226</v>
      </c>
      <c r="G14" s="21" t="s">
        <v>227</v>
      </c>
      <c r="H14" s="23">
        <v>1576740</v>
      </c>
      <c r="I14" s="23">
        <v>1576740</v>
      </c>
      <c r="J14" s="23"/>
      <c r="K14" s="23"/>
      <c r="L14" s="23">
        <v>1576740</v>
      </c>
      <c r="M14" s="23"/>
      <c r="N14" s="23"/>
      <c r="O14" s="23"/>
      <c r="P14" s="23"/>
      <c r="Q14" s="23"/>
      <c r="R14" s="23"/>
      <c r="S14" s="23"/>
      <c r="T14" s="23"/>
      <c r="U14" s="23"/>
      <c r="V14" s="23"/>
      <c r="W14" s="23"/>
    </row>
    <row r="15" ht="21" customHeight="1" spans="1:23">
      <c r="A15" s="112"/>
      <c r="B15" s="21" t="s">
        <v>220</v>
      </c>
      <c r="C15" s="21" t="s">
        <v>221</v>
      </c>
      <c r="D15" s="21" t="s">
        <v>90</v>
      </c>
      <c r="E15" s="21" t="s">
        <v>91</v>
      </c>
      <c r="F15" s="21" t="s">
        <v>226</v>
      </c>
      <c r="G15" s="21" t="s">
        <v>227</v>
      </c>
      <c r="H15" s="23">
        <v>2415552</v>
      </c>
      <c r="I15" s="23">
        <v>2415552</v>
      </c>
      <c r="J15" s="23"/>
      <c r="K15" s="23"/>
      <c r="L15" s="23">
        <v>2415552</v>
      </c>
      <c r="M15" s="23"/>
      <c r="N15" s="23"/>
      <c r="O15" s="23"/>
      <c r="P15" s="23"/>
      <c r="Q15" s="23"/>
      <c r="R15" s="23"/>
      <c r="S15" s="23"/>
      <c r="T15" s="23"/>
      <c r="U15" s="23"/>
      <c r="V15" s="23"/>
      <c r="W15" s="23"/>
    </row>
    <row r="16" ht="21" customHeight="1" spans="1:23">
      <c r="A16" s="112"/>
      <c r="B16" s="21" t="s">
        <v>228</v>
      </c>
      <c r="C16" s="21" t="s">
        <v>229</v>
      </c>
      <c r="D16" s="21" t="s">
        <v>88</v>
      </c>
      <c r="E16" s="21" t="s">
        <v>89</v>
      </c>
      <c r="F16" s="21" t="s">
        <v>226</v>
      </c>
      <c r="G16" s="21" t="s">
        <v>227</v>
      </c>
      <c r="H16" s="23">
        <v>2070000</v>
      </c>
      <c r="I16" s="23">
        <v>2070000</v>
      </c>
      <c r="J16" s="23"/>
      <c r="K16" s="23"/>
      <c r="L16" s="23">
        <v>2070000</v>
      </c>
      <c r="M16" s="23"/>
      <c r="N16" s="23"/>
      <c r="O16" s="23"/>
      <c r="P16" s="23"/>
      <c r="Q16" s="23"/>
      <c r="R16" s="23"/>
      <c r="S16" s="23"/>
      <c r="T16" s="23"/>
      <c r="U16" s="23"/>
      <c r="V16" s="23"/>
      <c r="W16" s="23"/>
    </row>
    <row r="17" ht="21" customHeight="1" spans="1:23">
      <c r="A17" s="112"/>
      <c r="B17" s="21" t="s">
        <v>228</v>
      </c>
      <c r="C17" s="21" t="s">
        <v>229</v>
      </c>
      <c r="D17" s="21" t="s">
        <v>90</v>
      </c>
      <c r="E17" s="21" t="s">
        <v>91</v>
      </c>
      <c r="F17" s="21" t="s">
        <v>226</v>
      </c>
      <c r="G17" s="21" t="s">
        <v>227</v>
      </c>
      <c r="H17" s="23">
        <v>3168000</v>
      </c>
      <c r="I17" s="23">
        <v>3168000</v>
      </c>
      <c r="J17" s="23"/>
      <c r="K17" s="23"/>
      <c r="L17" s="23">
        <v>3168000</v>
      </c>
      <c r="M17" s="23"/>
      <c r="N17" s="23"/>
      <c r="O17" s="23"/>
      <c r="P17" s="23"/>
      <c r="Q17" s="23"/>
      <c r="R17" s="23"/>
      <c r="S17" s="23"/>
      <c r="T17" s="23"/>
      <c r="U17" s="23"/>
      <c r="V17" s="23"/>
      <c r="W17" s="23"/>
    </row>
    <row r="18" ht="21" customHeight="1" spans="1:23">
      <c r="A18" s="112"/>
      <c r="B18" s="21" t="s">
        <v>220</v>
      </c>
      <c r="C18" s="21" t="s">
        <v>221</v>
      </c>
      <c r="D18" s="21" t="s">
        <v>88</v>
      </c>
      <c r="E18" s="21" t="s">
        <v>89</v>
      </c>
      <c r="F18" s="21" t="s">
        <v>226</v>
      </c>
      <c r="G18" s="21" t="s">
        <v>227</v>
      </c>
      <c r="H18" s="23">
        <v>3217716</v>
      </c>
      <c r="I18" s="23">
        <v>3217716</v>
      </c>
      <c r="J18" s="23"/>
      <c r="K18" s="23"/>
      <c r="L18" s="23">
        <v>3217716</v>
      </c>
      <c r="M18" s="23"/>
      <c r="N18" s="23"/>
      <c r="O18" s="23"/>
      <c r="P18" s="23"/>
      <c r="Q18" s="23"/>
      <c r="R18" s="23"/>
      <c r="S18" s="23"/>
      <c r="T18" s="23"/>
      <c r="U18" s="23"/>
      <c r="V18" s="23"/>
      <c r="W18" s="23"/>
    </row>
    <row r="19" ht="21" customHeight="1" spans="1:23">
      <c r="A19" s="112"/>
      <c r="B19" s="21" t="s">
        <v>220</v>
      </c>
      <c r="C19" s="21" t="s">
        <v>221</v>
      </c>
      <c r="D19" s="21" t="s">
        <v>90</v>
      </c>
      <c r="E19" s="21" t="s">
        <v>91</v>
      </c>
      <c r="F19" s="21" t="s">
        <v>226</v>
      </c>
      <c r="G19" s="21" t="s">
        <v>227</v>
      </c>
      <c r="H19" s="23">
        <v>4891992</v>
      </c>
      <c r="I19" s="23">
        <v>4891992</v>
      </c>
      <c r="J19" s="23"/>
      <c r="K19" s="23"/>
      <c r="L19" s="23">
        <v>4891992</v>
      </c>
      <c r="M19" s="23"/>
      <c r="N19" s="23"/>
      <c r="O19" s="23"/>
      <c r="P19" s="23"/>
      <c r="Q19" s="23"/>
      <c r="R19" s="23"/>
      <c r="S19" s="23"/>
      <c r="T19" s="23"/>
      <c r="U19" s="23"/>
      <c r="V19" s="23"/>
      <c r="W19" s="23"/>
    </row>
    <row r="20" ht="21" customHeight="1" spans="1:23">
      <c r="A20" s="112"/>
      <c r="B20" s="21" t="s">
        <v>230</v>
      </c>
      <c r="C20" s="21" t="s">
        <v>231</v>
      </c>
      <c r="D20" s="21" t="s">
        <v>111</v>
      </c>
      <c r="E20" s="21" t="s">
        <v>112</v>
      </c>
      <c r="F20" s="21" t="s">
        <v>232</v>
      </c>
      <c r="G20" s="21" t="s">
        <v>233</v>
      </c>
      <c r="H20" s="23">
        <v>4387200</v>
      </c>
      <c r="I20" s="23">
        <v>4387200</v>
      </c>
      <c r="J20" s="23"/>
      <c r="K20" s="23"/>
      <c r="L20" s="23">
        <v>4387200</v>
      </c>
      <c r="M20" s="23"/>
      <c r="N20" s="23"/>
      <c r="O20" s="23"/>
      <c r="P20" s="23"/>
      <c r="Q20" s="23"/>
      <c r="R20" s="23"/>
      <c r="S20" s="23"/>
      <c r="T20" s="23"/>
      <c r="U20" s="23"/>
      <c r="V20" s="23"/>
      <c r="W20" s="23"/>
    </row>
    <row r="21" ht="21" customHeight="1" spans="1:23">
      <c r="A21" s="112"/>
      <c r="B21" s="21" t="s">
        <v>230</v>
      </c>
      <c r="C21" s="21" t="s">
        <v>231</v>
      </c>
      <c r="D21" s="21" t="s">
        <v>111</v>
      </c>
      <c r="E21" s="21" t="s">
        <v>112</v>
      </c>
      <c r="F21" s="21" t="s">
        <v>232</v>
      </c>
      <c r="G21" s="21" t="s">
        <v>233</v>
      </c>
      <c r="H21" s="23"/>
      <c r="I21" s="23"/>
      <c r="J21" s="23"/>
      <c r="K21" s="23"/>
      <c r="L21" s="23"/>
      <c r="M21" s="23"/>
      <c r="N21" s="23"/>
      <c r="O21" s="23"/>
      <c r="P21" s="23"/>
      <c r="Q21" s="23"/>
      <c r="R21" s="23"/>
      <c r="S21" s="23"/>
      <c r="T21" s="23"/>
      <c r="U21" s="23"/>
      <c r="V21" s="23"/>
      <c r="W21" s="23"/>
    </row>
    <row r="22" ht="21" customHeight="1" spans="1:23">
      <c r="A22" s="112"/>
      <c r="B22" s="21" t="s">
        <v>230</v>
      </c>
      <c r="C22" s="21" t="s">
        <v>231</v>
      </c>
      <c r="D22" s="21" t="s">
        <v>124</v>
      </c>
      <c r="E22" s="21" t="s">
        <v>125</v>
      </c>
      <c r="F22" s="21" t="s">
        <v>234</v>
      </c>
      <c r="G22" s="21" t="s">
        <v>235</v>
      </c>
      <c r="H22" s="23">
        <v>1946820</v>
      </c>
      <c r="I22" s="23">
        <v>1946820</v>
      </c>
      <c r="J22" s="23"/>
      <c r="K22" s="23"/>
      <c r="L22" s="23">
        <v>1946820</v>
      </c>
      <c r="M22" s="23"/>
      <c r="N22" s="23"/>
      <c r="O22" s="23"/>
      <c r="P22" s="23"/>
      <c r="Q22" s="23"/>
      <c r="R22" s="23"/>
      <c r="S22" s="23"/>
      <c r="T22" s="23"/>
      <c r="U22" s="23"/>
      <c r="V22" s="23"/>
      <c r="W22" s="23"/>
    </row>
    <row r="23" ht="21" customHeight="1" spans="1:23">
      <c r="A23" s="112"/>
      <c r="B23" s="21" t="s">
        <v>230</v>
      </c>
      <c r="C23" s="21" t="s">
        <v>231</v>
      </c>
      <c r="D23" s="21" t="s">
        <v>236</v>
      </c>
      <c r="E23" s="21" t="s">
        <v>237</v>
      </c>
      <c r="F23" s="21" t="s">
        <v>234</v>
      </c>
      <c r="G23" s="21" t="s">
        <v>235</v>
      </c>
      <c r="H23" s="23"/>
      <c r="I23" s="23"/>
      <c r="J23" s="23"/>
      <c r="K23" s="23"/>
      <c r="L23" s="23"/>
      <c r="M23" s="23"/>
      <c r="N23" s="23"/>
      <c r="O23" s="23"/>
      <c r="P23" s="23"/>
      <c r="Q23" s="23"/>
      <c r="R23" s="23"/>
      <c r="S23" s="23"/>
      <c r="T23" s="23"/>
      <c r="U23" s="23"/>
      <c r="V23" s="23"/>
      <c r="W23" s="23"/>
    </row>
    <row r="24" ht="21" customHeight="1" spans="1:23">
      <c r="A24" s="112"/>
      <c r="B24" s="21" t="s">
        <v>230</v>
      </c>
      <c r="C24" s="21" t="s">
        <v>231</v>
      </c>
      <c r="D24" s="21" t="s">
        <v>126</v>
      </c>
      <c r="E24" s="21" t="s">
        <v>127</v>
      </c>
      <c r="F24" s="21" t="s">
        <v>238</v>
      </c>
      <c r="G24" s="21" t="s">
        <v>239</v>
      </c>
      <c r="H24" s="23">
        <v>822600</v>
      </c>
      <c r="I24" s="23">
        <v>822600</v>
      </c>
      <c r="J24" s="23"/>
      <c r="K24" s="23"/>
      <c r="L24" s="23">
        <v>822600</v>
      </c>
      <c r="M24" s="23"/>
      <c r="N24" s="23"/>
      <c r="O24" s="23"/>
      <c r="P24" s="23"/>
      <c r="Q24" s="23"/>
      <c r="R24" s="23"/>
      <c r="S24" s="23"/>
      <c r="T24" s="23"/>
      <c r="U24" s="23"/>
      <c r="V24" s="23"/>
      <c r="W24" s="23"/>
    </row>
    <row r="25" ht="21" customHeight="1" spans="1:23">
      <c r="A25" s="112"/>
      <c r="B25" s="21" t="s">
        <v>230</v>
      </c>
      <c r="C25" s="21" t="s">
        <v>231</v>
      </c>
      <c r="D25" s="21" t="s">
        <v>126</v>
      </c>
      <c r="E25" s="21" t="s">
        <v>127</v>
      </c>
      <c r="F25" s="21" t="s">
        <v>238</v>
      </c>
      <c r="G25" s="21" t="s">
        <v>239</v>
      </c>
      <c r="H25" s="23"/>
      <c r="I25" s="23"/>
      <c r="J25" s="23"/>
      <c r="K25" s="23"/>
      <c r="L25" s="23"/>
      <c r="M25" s="23"/>
      <c r="N25" s="23"/>
      <c r="O25" s="23"/>
      <c r="P25" s="23"/>
      <c r="Q25" s="23"/>
      <c r="R25" s="23"/>
      <c r="S25" s="23"/>
      <c r="T25" s="23"/>
      <c r="U25" s="23"/>
      <c r="V25" s="23"/>
      <c r="W25" s="23"/>
    </row>
    <row r="26" ht="21" customHeight="1" spans="1:23">
      <c r="A26" s="112"/>
      <c r="B26" s="21" t="s">
        <v>230</v>
      </c>
      <c r="C26" s="21" t="s">
        <v>231</v>
      </c>
      <c r="D26" s="21" t="s">
        <v>126</v>
      </c>
      <c r="E26" s="21" t="s">
        <v>127</v>
      </c>
      <c r="F26" s="21" t="s">
        <v>238</v>
      </c>
      <c r="G26" s="21" t="s">
        <v>239</v>
      </c>
      <c r="H26" s="23">
        <v>427834.26</v>
      </c>
      <c r="I26" s="23">
        <v>427834.26</v>
      </c>
      <c r="J26" s="23"/>
      <c r="K26" s="23"/>
      <c r="L26" s="23">
        <v>427834.26</v>
      </c>
      <c r="M26" s="23"/>
      <c r="N26" s="23"/>
      <c r="O26" s="23"/>
      <c r="P26" s="23"/>
      <c r="Q26" s="23"/>
      <c r="R26" s="23"/>
      <c r="S26" s="23"/>
      <c r="T26" s="23"/>
      <c r="U26" s="23"/>
      <c r="V26" s="23"/>
      <c r="W26" s="23"/>
    </row>
    <row r="27" ht="21" customHeight="1" spans="1:23">
      <c r="A27" s="112"/>
      <c r="B27" s="21" t="s">
        <v>230</v>
      </c>
      <c r="C27" s="21" t="s">
        <v>231</v>
      </c>
      <c r="D27" s="21" t="s">
        <v>126</v>
      </c>
      <c r="E27" s="21" t="s">
        <v>127</v>
      </c>
      <c r="F27" s="21" t="s">
        <v>238</v>
      </c>
      <c r="G27" s="21" t="s">
        <v>239</v>
      </c>
      <c r="H27" s="23"/>
      <c r="I27" s="23"/>
      <c r="J27" s="23"/>
      <c r="K27" s="23"/>
      <c r="L27" s="23"/>
      <c r="M27" s="23"/>
      <c r="N27" s="23"/>
      <c r="O27" s="23"/>
      <c r="P27" s="23"/>
      <c r="Q27" s="23"/>
      <c r="R27" s="23"/>
      <c r="S27" s="23"/>
      <c r="T27" s="23"/>
      <c r="U27" s="23"/>
      <c r="V27" s="23"/>
      <c r="W27" s="23"/>
    </row>
    <row r="28" ht="21" customHeight="1" spans="1:23">
      <c r="A28" s="112"/>
      <c r="B28" s="21" t="s">
        <v>230</v>
      </c>
      <c r="C28" s="21" t="s">
        <v>231</v>
      </c>
      <c r="D28" s="21" t="s">
        <v>128</v>
      </c>
      <c r="E28" s="21" t="s">
        <v>129</v>
      </c>
      <c r="F28" s="21" t="s">
        <v>240</v>
      </c>
      <c r="G28" s="21" t="s">
        <v>241</v>
      </c>
      <c r="H28" s="23">
        <v>66576</v>
      </c>
      <c r="I28" s="23">
        <v>66576</v>
      </c>
      <c r="J28" s="23"/>
      <c r="K28" s="23"/>
      <c r="L28" s="23">
        <v>66576</v>
      </c>
      <c r="M28" s="23"/>
      <c r="N28" s="23"/>
      <c r="O28" s="23"/>
      <c r="P28" s="23"/>
      <c r="Q28" s="23"/>
      <c r="R28" s="23"/>
      <c r="S28" s="23"/>
      <c r="T28" s="23"/>
      <c r="U28" s="23"/>
      <c r="V28" s="23"/>
      <c r="W28" s="23"/>
    </row>
    <row r="29" ht="21" customHeight="1" spans="1:23">
      <c r="A29" s="112"/>
      <c r="B29" s="21" t="s">
        <v>230</v>
      </c>
      <c r="C29" s="21" t="s">
        <v>231</v>
      </c>
      <c r="D29" s="21" t="s">
        <v>119</v>
      </c>
      <c r="E29" s="21" t="s">
        <v>118</v>
      </c>
      <c r="F29" s="21" t="s">
        <v>240</v>
      </c>
      <c r="G29" s="21" t="s">
        <v>241</v>
      </c>
      <c r="H29" s="23">
        <v>191940</v>
      </c>
      <c r="I29" s="23">
        <v>191940</v>
      </c>
      <c r="J29" s="23"/>
      <c r="K29" s="23"/>
      <c r="L29" s="23">
        <v>191940</v>
      </c>
      <c r="M29" s="23"/>
      <c r="N29" s="23"/>
      <c r="O29" s="23"/>
      <c r="P29" s="23"/>
      <c r="Q29" s="23"/>
      <c r="R29" s="23"/>
      <c r="S29" s="23"/>
      <c r="T29" s="23"/>
      <c r="U29" s="23"/>
      <c r="V29" s="23"/>
      <c r="W29" s="23"/>
    </row>
    <row r="30" ht="21" customHeight="1" spans="1:23">
      <c r="A30" s="112"/>
      <c r="B30" s="21" t="s">
        <v>230</v>
      </c>
      <c r="C30" s="21" t="s">
        <v>231</v>
      </c>
      <c r="D30" s="21" t="s">
        <v>128</v>
      </c>
      <c r="E30" s="21" t="s">
        <v>129</v>
      </c>
      <c r="F30" s="21" t="s">
        <v>240</v>
      </c>
      <c r="G30" s="21" t="s">
        <v>241</v>
      </c>
      <c r="H30" s="23">
        <v>54840</v>
      </c>
      <c r="I30" s="23">
        <v>54840</v>
      </c>
      <c r="J30" s="23"/>
      <c r="K30" s="23"/>
      <c r="L30" s="23">
        <v>54840</v>
      </c>
      <c r="M30" s="23"/>
      <c r="N30" s="23"/>
      <c r="O30" s="23"/>
      <c r="P30" s="23"/>
      <c r="Q30" s="23"/>
      <c r="R30" s="23"/>
      <c r="S30" s="23"/>
      <c r="T30" s="23"/>
      <c r="U30" s="23"/>
      <c r="V30" s="23"/>
      <c r="W30" s="23"/>
    </row>
    <row r="31" ht="21" customHeight="1" spans="1:23">
      <c r="A31" s="112"/>
      <c r="B31" s="21" t="s">
        <v>230</v>
      </c>
      <c r="C31" s="21" t="s">
        <v>231</v>
      </c>
      <c r="D31" s="21" t="s">
        <v>128</v>
      </c>
      <c r="E31" s="21" t="s">
        <v>129</v>
      </c>
      <c r="F31" s="21" t="s">
        <v>240</v>
      </c>
      <c r="G31" s="21" t="s">
        <v>241</v>
      </c>
      <c r="H31" s="23"/>
      <c r="I31" s="23"/>
      <c r="J31" s="23"/>
      <c r="K31" s="23"/>
      <c r="L31" s="23"/>
      <c r="M31" s="23"/>
      <c r="N31" s="23"/>
      <c r="O31" s="23"/>
      <c r="P31" s="23"/>
      <c r="Q31" s="23"/>
      <c r="R31" s="23"/>
      <c r="S31" s="23"/>
      <c r="T31" s="23"/>
      <c r="U31" s="23"/>
      <c r="V31" s="23"/>
      <c r="W31" s="23"/>
    </row>
    <row r="32" ht="21" customHeight="1" spans="1:23">
      <c r="A32" s="112"/>
      <c r="B32" s="21" t="s">
        <v>230</v>
      </c>
      <c r="C32" s="21" t="s">
        <v>231</v>
      </c>
      <c r="D32" s="21" t="s">
        <v>128</v>
      </c>
      <c r="E32" s="21" t="s">
        <v>129</v>
      </c>
      <c r="F32" s="21" t="s">
        <v>240</v>
      </c>
      <c r="G32" s="21" t="s">
        <v>241</v>
      </c>
      <c r="H32" s="23">
        <v>33516</v>
      </c>
      <c r="I32" s="23">
        <v>33516</v>
      </c>
      <c r="J32" s="23"/>
      <c r="K32" s="23"/>
      <c r="L32" s="23">
        <v>33516</v>
      </c>
      <c r="M32" s="23"/>
      <c r="N32" s="23"/>
      <c r="O32" s="23"/>
      <c r="P32" s="23"/>
      <c r="Q32" s="23"/>
      <c r="R32" s="23"/>
      <c r="S32" s="23"/>
      <c r="T32" s="23"/>
      <c r="U32" s="23"/>
      <c r="V32" s="23"/>
      <c r="W32" s="23"/>
    </row>
    <row r="33" ht="21" customHeight="1" spans="1:23">
      <c r="A33" s="112"/>
      <c r="B33" s="21" t="s">
        <v>230</v>
      </c>
      <c r="C33" s="21" t="s">
        <v>231</v>
      </c>
      <c r="D33" s="21" t="s">
        <v>119</v>
      </c>
      <c r="E33" s="21" t="s">
        <v>118</v>
      </c>
      <c r="F33" s="21" t="s">
        <v>240</v>
      </c>
      <c r="G33" s="21" t="s">
        <v>241</v>
      </c>
      <c r="H33" s="23"/>
      <c r="I33" s="23"/>
      <c r="J33" s="23"/>
      <c r="K33" s="23"/>
      <c r="L33" s="23"/>
      <c r="M33" s="23"/>
      <c r="N33" s="23"/>
      <c r="O33" s="23"/>
      <c r="P33" s="23"/>
      <c r="Q33" s="23"/>
      <c r="R33" s="23"/>
      <c r="S33" s="23"/>
      <c r="T33" s="23"/>
      <c r="U33" s="23"/>
      <c r="V33" s="23"/>
      <c r="W33" s="23"/>
    </row>
    <row r="34" ht="21" customHeight="1" spans="1:23">
      <c r="A34" s="112"/>
      <c r="B34" s="21" t="s">
        <v>230</v>
      </c>
      <c r="C34" s="21" t="s">
        <v>231</v>
      </c>
      <c r="D34" s="21" t="s">
        <v>128</v>
      </c>
      <c r="E34" s="21" t="s">
        <v>129</v>
      </c>
      <c r="F34" s="21" t="s">
        <v>240</v>
      </c>
      <c r="G34" s="21" t="s">
        <v>241</v>
      </c>
      <c r="H34" s="23"/>
      <c r="I34" s="23"/>
      <c r="J34" s="23"/>
      <c r="K34" s="23"/>
      <c r="L34" s="23"/>
      <c r="M34" s="23"/>
      <c r="N34" s="23"/>
      <c r="O34" s="23"/>
      <c r="P34" s="23"/>
      <c r="Q34" s="23"/>
      <c r="R34" s="23"/>
      <c r="S34" s="23"/>
      <c r="T34" s="23"/>
      <c r="U34" s="23"/>
      <c r="V34" s="23"/>
      <c r="W34" s="23"/>
    </row>
    <row r="35" ht="21" customHeight="1" spans="1:23">
      <c r="A35" s="112"/>
      <c r="B35" s="21" t="s">
        <v>230</v>
      </c>
      <c r="C35" s="21" t="s">
        <v>231</v>
      </c>
      <c r="D35" s="21" t="s">
        <v>128</v>
      </c>
      <c r="E35" s="21" t="s">
        <v>129</v>
      </c>
      <c r="F35" s="21" t="s">
        <v>240</v>
      </c>
      <c r="G35" s="21" t="s">
        <v>241</v>
      </c>
      <c r="H35" s="23"/>
      <c r="I35" s="23"/>
      <c r="J35" s="23"/>
      <c r="K35" s="23"/>
      <c r="L35" s="23"/>
      <c r="M35" s="23"/>
      <c r="N35" s="23"/>
      <c r="O35" s="23"/>
      <c r="P35" s="23"/>
      <c r="Q35" s="23"/>
      <c r="R35" s="23"/>
      <c r="S35" s="23"/>
      <c r="T35" s="23"/>
      <c r="U35" s="23"/>
      <c r="V35" s="23"/>
      <c r="W35" s="23"/>
    </row>
    <row r="36" ht="21" customHeight="1" spans="1:23">
      <c r="A36" s="112"/>
      <c r="B36" s="21" t="s">
        <v>242</v>
      </c>
      <c r="C36" s="21" t="s">
        <v>135</v>
      </c>
      <c r="D36" s="21" t="s">
        <v>134</v>
      </c>
      <c r="E36" s="21" t="s">
        <v>135</v>
      </c>
      <c r="F36" s="21" t="s">
        <v>243</v>
      </c>
      <c r="G36" s="21" t="s">
        <v>135</v>
      </c>
      <c r="H36" s="23">
        <v>3290400</v>
      </c>
      <c r="I36" s="23">
        <v>3290400</v>
      </c>
      <c r="J36" s="23"/>
      <c r="K36" s="23"/>
      <c r="L36" s="23">
        <v>3290400</v>
      </c>
      <c r="M36" s="23"/>
      <c r="N36" s="23"/>
      <c r="O36" s="23"/>
      <c r="P36" s="23"/>
      <c r="Q36" s="23"/>
      <c r="R36" s="23"/>
      <c r="S36" s="23"/>
      <c r="T36" s="23"/>
      <c r="U36" s="23"/>
      <c r="V36" s="23"/>
      <c r="W36" s="23"/>
    </row>
    <row r="37" ht="21" customHeight="1" spans="1:23">
      <c r="A37" s="112"/>
      <c r="B37" s="21" t="s">
        <v>242</v>
      </c>
      <c r="C37" s="21" t="s">
        <v>135</v>
      </c>
      <c r="D37" s="21" t="s">
        <v>134</v>
      </c>
      <c r="E37" s="21" t="s">
        <v>135</v>
      </c>
      <c r="F37" s="21" t="s">
        <v>243</v>
      </c>
      <c r="G37" s="21" t="s">
        <v>135</v>
      </c>
      <c r="H37" s="23"/>
      <c r="I37" s="23"/>
      <c r="J37" s="23"/>
      <c r="K37" s="23"/>
      <c r="L37" s="23"/>
      <c r="M37" s="23"/>
      <c r="N37" s="23"/>
      <c r="O37" s="23"/>
      <c r="P37" s="23"/>
      <c r="Q37" s="23"/>
      <c r="R37" s="23"/>
      <c r="S37" s="23"/>
      <c r="T37" s="23"/>
      <c r="U37" s="23"/>
      <c r="V37" s="23"/>
      <c r="W37" s="23"/>
    </row>
    <row r="38" ht="21" customHeight="1" spans="1:23">
      <c r="A38" s="112"/>
      <c r="B38" s="21" t="s">
        <v>244</v>
      </c>
      <c r="C38" s="21" t="s">
        <v>245</v>
      </c>
      <c r="D38" s="21" t="s">
        <v>88</v>
      </c>
      <c r="E38" s="21" t="s">
        <v>89</v>
      </c>
      <c r="F38" s="21" t="s">
        <v>246</v>
      </c>
      <c r="G38" s="21" t="s">
        <v>247</v>
      </c>
      <c r="H38" s="23">
        <v>1240128</v>
      </c>
      <c r="I38" s="23">
        <v>1240128</v>
      </c>
      <c r="J38" s="23"/>
      <c r="K38" s="23"/>
      <c r="L38" s="23">
        <v>1240128</v>
      </c>
      <c r="M38" s="23"/>
      <c r="N38" s="23"/>
      <c r="O38" s="23"/>
      <c r="P38" s="23"/>
      <c r="Q38" s="23"/>
      <c r="R38" s="23"/>
      <c r="S38" s="23"/>
      <c r="T38" s="23"/>
      <c r="U38" s="23"/>
      <c r="V38" s="23"/>
      <c r="W38" s="23"/>
    </row>
    <row r="39" ht="21" customHeight="1" spans="1:23">
      <c r="A39" s="112"/>
      <c r="B39" s="21" t="s">
        <v>248</v>
      </c>
      <c r="C39" s="21" t="s">
        <v>249</v>
      </c>
      <c r="D39" s="21" t="s">
        <v>88</v>
      </c>
      <c r="E39" s="21" t="s">
        <v>89</v>
      </c>
      <c r="F39" s="21" t="s">
        <v>246</v>
      </c>
      <c r="G39" s="21" t="s">
        <v>247</v>
      </c>
      <c r="H39" s="23">
        <v>51672</v>
      </c>
      <c r="I39" s="23">
        <v>51672</v>
      </c>
      <c r="J39" s="23"/>
      <c r="K39" s="23"/>
      <c r="L39" s="23">
        <v>51672</v>
      </c>
      <c r="M39" s="23"/>
      <c r="N39" s="23"/>
      <c r="O39" s="23"/>
      <c r="P39" s="23"/>
      <c r="Q39" s="23"/>
      <c r="R39" s="23"/>
      <c r="S39" s="23"/>
      <c r="T39" s="23"/>
      <c r="U39" s="23"/>
      <c r="V39" s="23"/>
      <c r="W39" s="23"/>
    </row>
    <row r="40" ht="21" customHeight="1" spans="1:23">
      <c r="A40" s="112"/>
      <c r="B40" s="21" t="s">
        <v>248</v>
      </c>
      <c r="C40" s="21" t="s">
        <v>249</v>
      </c>
      <c r="D40" s="21" t="s">
        <v>90</v>
      </c>
      <c r="E40" s="21" t="s">
        <v>91</v>
      </c>
      <c r="F40" s="21" t="s">
        <v>246</v>
      </c>
      <c r="G40" s="21" t="s">
        <v>247</v>
      </c>
      <c r="H40" s="23">
        <v>180600</v>
      </c>
      <c r="I40" s="23">
        <v>180600</v>
      </c>
      <c r="J40" s="23"/>
      <c r="K40" s="23"/>
      <c r="L40" s="23">
        <v>180600</v>
      </c>
      <c r="M40" s="23"/>
      <c r="N40" s="23"/>
      <c r="O40" s="23"/>
      <c r="P40" s="23"/>
      <c r="Q40" s="23"/>
      <c r="R40" s="23"/>
      <c r="S40" s="23"/>
      <c r="T40" s="23"/>
      <c r="U40" s="23"/>
      <c r="V40" s="23"/>
      <c r="W40" s="23"/>
    </row>
    <row r="41" ht="21" customHeight="1" spans="1:23">
      <c r="A41" s="112"/>
      <c r="B41" s="21" t="s">
        <v>250</v>
      </c>
      <c r="C41" s="21" t="s">
        <v>251</v>
      </c>
      <c r="D41" s="21" t="s">
        <v>88</v>
      </c>
      <c r="E41" s="21" t="s">
        <v>89</v>
      </c>
      <c r="F41" s="21" t="s">
        <v>252</v>
      </c>
      <c r="G41" s="21" t="s">
        <v>251</v>
      </c>
      <c r="H41" s="23">
        <v>119466.48</v>
      </c>
      <c r="I41" s="23">
        <v>119466.48</v>
      </c>
      <c r="J41" s="23"/>
      <c r="K41" s="23"/>
      <c r="L41" s="23">
        <v>119466.48</v>
      </c>
      <c r="M41" s="23"/>
      <c r="N41" s="23"/>
      <c r="O41" s="23"/>
      <c r="P41" s="23"/>
      <c r="Q41" s="23"/>
      <c r="R41" s="23"/>
      <c r="S41" s="23"/>
      <c r="T41" s="23"/>
      <c r="U41" s="23"/>
      <c r="V41" s="23"/>
      <c r="W41" s="23"/>
    </row>
    <row r="42" ht="21" customHeight="1" spans="1:23">
      <c r="A42" s="112"/>
      <c r="B42" s="21" t="s">
        <v>250</v>
      </c>
      <c r="C42" s="21" t="s">
        <v>251</v>
      </c>
      <c r="D42" s="21" t="s">
        <v>90</v>
      </c>
      <c r="E42" s="21" t="s">
        <v>91</v>
      </c>
      <c r="F42" s="21" t="s">
        <v>252</v>
      </c>
      <c r="G42" s="21" t="s">
        <v>251</v>
      </c>
      <c r="H42" s="23">
        <v>167505.36</v>
      </c>
      <c r="I42" s="23">
        <v>167505.36</v>
      </c>
      <c r="J42" s="23"/>
      <c r="K42" s="23"/>
      <c r="L42" s="23">
        <v>167505.36</v>
      </c>
      <c r="M42" s="23"/>
      <c r="N42" s="23"/>
      <c r="O42" s="23"/>
      <c r="P42" s="23"/>
      <c r="Q42" s="23"/>
      <c r="R42" s="23"/>
      <c r="S42" s="23"/>
      <c r="T42" s="23"/>
      <c r="U42" s="23"/>
      <c r="V42" s="23"/>
      <c r="W42" s="23"/>
    </row>
    <row r="43" ht="21" customHeight="1" spans="1:23">
      <c r="A43" s="112"/>
      <c r="B43" s="21" t="s">
        <v>253</v>
      </c>
      <c r="C43" s="21" t="s">
        <v>254</v>
      </c>
      <c r="D43" s="21" t="s">
        <v>88</v>
      </c>
      <c r="E43" s="21" t="s">
        <v>89</v>
      </c>
      <c r="F43" s="21" t="s">
        <v>255</v>
      </c>
      <c r="G43" s="21" t="s">
        <v>254</v>
      </c>
      <c r="H43" s="23"/>
      <c r="I43" s="23"/>
      <c r="J43" s="23"/>
      <c r="K43" s="23"/>
      <c r="L43" s="23"/>
      <c r="M43" s="23"/>
      <c r="N43" s="23"/>
      <c r="O43" s="23"/>
      <c r="P43" s="23"/>
      <c r="Q43" s="23"/>
      <c r="R43" s="23"/>
      <c r="S43" s="23"/>
      <c r="T43" s="23"/>
      <c r="U43" s="23"/>
      <c r="V43" s="23"/>
      <c r="W43" s="23"/>
    </row>
    <row r="44" ht="21" customHeight="1" spans="1:23">
      <c r="A44" s="112"/>
      <c r="B44" s="21" t="s">
        <v>253</v>
      </c>
      <c r="C44" s="21" t="s">
        <v>254</v>
      </c>
      <c r="D44" s="21" t="s">
        <v>90</v>
      </c>
      <c r="E44" s="21" t="s">
        <v>91</v>
      </c>
      <c r="F44" s="21" t="s">
        <v>255</v>
      </c>
      <c r="G44" s="21" t="s">
        <v>254</v>
      </c>
      <c r="H44" s="23"/>
      <c r="I44" s="23"/>
      <c r="J44" s="23"/>
      <c r="K44" s="23"/>
      <c r="L44" s="23"/>
      <c r="M44" s="23"/>
      <c r="N44" s="23"/>
      <c r="O44" s="23"/>
      <c r="P44" s="23"/>
      <c r="Q44" s="23"/>
      <c r="R44" s="23"/>
      <c r="S44" s="23"/>
      <c r="T44" s="23"/>
      <c r="U44" s="23"/>
      <c r="V44" s="23"/>
      <c r="W44" s="23"/>
    </row>
    <row r="45" ht="21" customHeight="1" spans="1:23">
      <c r="A45" s="112"/>
      <c r="B45" s="21" t="s">
        <v>253</v>
      </c>
      <c r="C45" s="21" t="s">
        <v>254</v>
      </c>
      <c r="D45" s="21" t="s">
        <v>109</v>
      </c>
      <c r="E45" s="21" t="s">
        <v>110</v>
      </c>
      <c r="F45" s="21" t="s">
        <v>255</v>
      </c>
      <c r="G45" s="21" t="s">
        <v>254</v>
      </c>
      <c r="H45" s="23"/>
      <c r="I45" s="23"/>
      <c r="J45" s="23"/>
      <c r="K45" s="23"/>
      <c r="L45" s="23"/>
      <c r="M45" s="23"/>
      <c r="N45" s="23"/>
      <c r="O45" s="23"/>
      <c r="P45" s="23"/>
      <c r="Q45" s="23"/>
      <c r="R45" s="23"/>
      <c r="S45" s="23"/>
      <c r="T45" s="23"/>
      <c r="U45" s="23"/>
      <c r="V45" s="23"/>
      <c r="W45" s="23"/>
    </row>
    <row r="46" ht="21" customHeight="1" spans="1:23">
      <c r="A46" s="112"/>
      <c r="B46" s="21" t="s">
        <v>253</v>
      </c>
      <c r="C46" s="21" t="s">
        <v>254</v>
      </c>
      <c r="D46" s="21" t="s">
        <v>88</v>
      </c>
      <c r="E46" s="21" t="s">
        <v>89</v>
      </c>
      <c r="F46" s="21" t="s">
        <v>255</v>
      </c>
      <c r="G46" s="21" t="s">
        <v>254</v>
      </c>
      <c r="H46" s="23">
        <v>89599.86</v>
      </c>
      <c r="I46" s="23">
        <v>89599.86</v>
      </c>
      <c r="J46" s="23"/>
      <c r="K46" s="23"/>
      <c r="L46" s="23">
        <v>89599.86</v>
      </c>
      <c r="M46" s="23"/>
      <c r="N46" s="23"/>
      <c r="O46" s="23"/>
      <c r="P46" s="23"/>
      <c r="Q46" s="23"/>
      <c r="R46" s="23"/>
      <c r="S46" s="23"/>
      <c r="T46" s="23"/>
      <c r="U46" s="23"/>
      <c r="V46" s="23"/>
      <c r="W46" s="23"/>
    </row>
    <row r="47" ht="21" customHeight="1" spans="1:23">
      <c r="A47" s="112"/>
      <c r="B47" s="21" t="s">
        <v>253</v>
      </c>
      <c r="C47" s="21" t="s">
        <v>254</v>
      </c>
      <c r="D47" s="21" t="s">
        <v>90</v>
      </c>
      <c r="E47" s="21" t="s">
        <v>91</v>
      </c>
      <c r="F47" s="21" t="s">
        <v>255</v>
      </c>
      <c r="G47" s="21" t="s">
        <v>254</v>
      </c>
      <c r="H47" s="23">
        <v>125629.02</v>
      </c>
      <c r="I47" s="23">
        <v>125629.02</v>
      </c>
      <c r="J47" s="23"/>
      <c r="K47" s="23"/>
      <c r="L47" s="23">
        <v>125629.02</v>
      </c>
      <c r="M47" s="23"/>
      <c r="N47" s="23"/>
      <c r="O47" s="23"/>
      <c r="P47" s="23"/>
      <c r="Q47" s="23"/>
      <c r="R47" s="23"/>
      <c r="S47" s="23"/>
      <c r="T47" s="23"/>
      <c r="U47" s="23"/>
      <c r="V47" s="23"/>
      <c r="W47" s="23"/>
    </row>
    <row r="48" ht="21" customHeight="1" spans="1:23">
      <c r="A48" s="112"/>
      <c r="B48" s="21" t="s">
        <v>253</v>
      </c>
      <c r="C48" s="21" t="s">
        <v>254</v>
      </c>
      <c r="D48" s="21" t="s">
        <v>109</v>
      </c>
      <c r="E48" s="21" t="s">
        <v>110</v>
      </c>
      <c r="F48" s="21" t="s">
        <v>255</v>
      </c>
      <c r="G48" s="21" t="s">
        <v>254</v>
      </c>
      <c r="H48" s="23"/>
      <c r="I48" s="23"/>
      <c r="J48" s="23"/>
      <c r="K48" s="23"/>
      <c r="L48" s="23"/>
      <c r="M48" s="23"/>
      <c r="N48" s="23"/>
      <c r="O48" s="23"/>
      <c r="P48" s="23"/>
      <c r="Q48" s="23"/>
      <c r="R48" s="23"/>
      <c r="S48" s="23"/>
      <c r="T48" s="23"/>
      <c r="U48" s="23"/>
      <c r="V48" s="23"/>
      <c r="W48" s="23"/>
    </row>
    <row r="49" ht="21" customHeight="1" spans="1:23">
      <c r="A49" s="112"/>
      <c r="B49" s="21" t="s">
        <v>256</v>
      </c>
      <c r="C49" s="21" t="s">
        <v>257</v>
      </c>
      <c r="D49" s="21" t="s">
        <v>88</v>
      </c>
      <c r="E49" s="21" t="s">
        <v>89</v>
      </c>
      <c r="F49" s="21" t="s">
        <v>258</v>
      </c>
      <c r="G49" s="21" t="s">
        <v>259</v>
      </c>
      <c r="H49" s="23"/>
      <c r="I49" s="23"/>
      <c r="J49" s="23"/>
      <c r="K49" s="23"/>
      <c r="L49" s="23"/>
      <c r="M49" s="23"/>
      <c r="N49" s="23"/>
      <c r="O49" s="23"/>
      <c r="P49" s="23"/>
      <c r="Q49" s="23"/>
      <c r="R49" s="23"/>
      <c r="S49" s="23"/>
      <c r="T49" s="23"/>
      <c r="U49" s="23"/>
      <c r="V49" s="23"/>
      <c r="W49" s="23"/>
    </row>
    <row r="50" ht="21" customHeight="1" spans="1:23">
      <c r="A50" s="112"/>
      <c r="B50" s="21" t="s">
        <v>256</v>
      </c>
      <c r="C50" s="21" t="s">
        <v>257</v>
      </c>
      <c r="D50" s="21" t="s">
        <v>90</v>
      </c>
      <c r="E50" s="21" t="s">
        <v>91</v>
      </c>
      <c r="F50" s="21" t="s">
        <v>258</v>
      </c>
      <c r="G50" s="21" t="s">
        <v>259</v>
      </c>
      <c r="H50" s="23"/>
      <c r="I50" s="23"/>
      <c r="J50" s="23"/>
      <c r="K50" s="23"/>
      <c r="L50" s="23"/>
      <c r="M50" s="23"/>
      <c r="N50" s="23"/>
      <c r="O50" s="23"/>
      <c r="P50" s="23"/>
      <c r="Q50" s="23"/>
      <c r="R50" s="23"/>
      <c r="S50" s="23"/>
      <c r="T50" s="23"/>
      <c r="U50" s="23"/>
      <c r="V50" s="23"/>
      <c r="W50" s="23"/>
    </row>
    <row r="51" ht="21" customHeight="1" spans="1:23">
      <c r="A51" s="112"/>
      <c r="B51" s="21" t="s">
        <v>256</v>
      </c>
      <c r="C51" s="21" t="s">
        <v>257</v>
      </c>
      <c r="D51" s="21" t="s">
        <v>109</v>
      </c>
      <c r="E51" s="21" t="s">
        <v>110</v>
      </c>
      <c r="F51" s="21" t="s">
        <v>258</v>
      </c>
      <c r="G51" s="21" t="s">
        <v>259</v>
      </c>
      <c r="H51" s="23">
        <v>3466921.56</v>
      </c>
      <c r="I51" s="23">
        <v>3466921.56</v>
      </c>
      <c r="J51" s="23"/>
      <c r="K51" s="23"/>
      <c r="L51" s="23">
        <v>3466921.56</v>
      </c>
      <c r="M51" s="23"/>
      <c r="N51" s="23"/>
      <c r="O51" s="23"/>
      <c r="P51" s="23"/>
      <c r="Q51" s="23"/>
      <c r="R51" s="23"/>
      <c r="S51" s="23"/>
      <c r="T51" s="23"/>
      <c r="U51" s="23"/>
      <c r="V51" s="23"/>
      <c r="W51" s="23"/>
    </row>
    <row r="52" ht="21" customHeight="1" spans="1:23">
      <c r="A52" s="112"/>
      <c r="B52" s="21" t="s">
        <v>260</v>
      </c>
      <c r="C52" s="21" t="s">
        <v>261</v>
      </c>
      <c r="D52" s="21" t="s">
        <v>115</v>
      </c>
      <c r="E52" s="21" t="s">
        <v>116</v>
      </c>
      <c r="F52" s="21" t="s">
        <v>262</v>
      </c>
      <c r="G52" s="21" t="s">
        <v>263</v>
      </c>
      <c r="H52" s="23">
        <v>37207.2</v>
      </c>
      <c r="I52" s="23">
        <v>37207.2</v>
      </c>
      <c r="J52" s="23"/>
      <c r="K52" s="23"/>
      <c r="L52" s="23">
        <v>37207.2</v>
      </c>
      <c r="M52" s="23"/>
      <c r="N52" s="23"/>
      <c r="O52" s="23"/>
      <c r="P52" s="23"/>
      <c r="Q52" s="23"/>
      <c r="R52" s="23"/>
      <c r="S52" s="23"/>
      <c r="T52" s="23"/>
      <c r="U52" s="23"/>
      <c r="V52" s="23"/>
      <c r="W52" s="23"/>
    </row>
    <row r="53" ht="21" customHeight="1" spans="1:23">
      <c r="A53" s="112"/>
      <c r="B53" s="21" t="s">
        <v>230</v>
      </c>
      <c r="C53" s="21" t="s">
        <v>231</v>
      </c>
      <c r="D53" s="21" t="s">
        <v>236</v>
      </c>
      <c r="E53" s="21" t="s">
        <v>237</v>
      </c>
      <c r="F53" s="21" t="s">
        <v>264</v>
      </c>
      <c r="G53" s="21" t="s">
        <v>265</v>
      </c>
      <c r="H53" s="23"/>
      <c r="I53" s="23"/>
      <c r="J53" s="23"/>
      <c r="K53" s="23"/>
      <c r="L53" s="23"/>
      <c r="M53" s="23"/>
      <c r="N53" s="23"/>
      <c r="O53" s="23"/>
      <c r="P53" s="23"/>
      <c r="Q53" s="23"/>
      <c r="R53" s="23"/>
      <c r="S53" s="23"/>
      <c r="T53" s="23"/>
      <c r="U53" s="23"/>
      <c r="V53" s="23"/>
      <c r="W53" s="23"/>
    </row>
    <row r="54" ht="21" customHeight="1" spans="1:23">
      <c r="A54" s="112"/>
      <c r="B54" s="21" t="s">
        <v>230</v>
      </c>
      <c r="C54" s="21" t="s">
        <v>231</v>
      </c>
      <c r="D54" s="21" t="s">
        <v>124</v>
      </c>
      <c r="E54" s="21" t="s">
        <v>125</v>
      </c>
      <c r="F54" s="21" t="s">
        <v>264</v>
      </c>
      <c r="G54" s="21" t="s">
        <v>265</v>
      </c>
      <c r="H54" s="23"/>
      <c r="I54" s="23"/>
      <c r="J54" s="23"/>
      <c r="K54" s="23"/>
      <c r="L54" s="23"/>
      <c r="M54" s="23"/>
      <c r="N54" s="23"/>
      <c r="O54" s="23"/>
      <c r="P54" s="23"/>
      <c r="Q54" s="23"/>
      <c r="R54" s="23"/>
      <c r="S54" s="23"/>
      <c r="T54" s="23"/>
      <c r="U54" s="23"/>
      <c r="V54" s="23"/>
      <c r="W54" s="23"/>
    </row>
    <row r="55" ht="21" customHeight="1" spans="1:23">
      <c r="A55" s="33" t="s">
        <v>141</v>
      </c>
      <c r="B55" s="133"/>
      <c r="C55" s="133"/>
      <c r="D55" s="133"/>
      <c r="E55" s="133"/>
      <c r="F55" s="133"/>
      <c r="G55" s="134"/>
      <c r="H55" s="23">
        <v>49358455.74</v>
      </c>
      <c r="I55" s="23">
        <v>49358455.74</v>
      </c>
      <c r="J55" s="23"/>
      <c r="K55" s="23"/>
      <c r="L55" s="23">
        <v>49358455.74</v>
      </c>
      <c r="M55" s="23"/>
      <c r="N55" s="23"/>
      <c r="O55" s="23"/>
      <c r="P55" s="23"/>
      <c r="Q55" s="23"/>
      <c r="R55" s="23"/>
      <c r="S55" s="23"/>
      <c r="T55" s="23"/>
      <c r="U55" s="23"/>
      <c r="V55" s="23"/>
      <c r="W55" s="23"/>
    </row>
  </sheetData>
  <mergeCells count="30">
    <mergeCell ref="A2:W2"/>
    <mergeCell ref="A3:G3"/>
    <mergeCell ref="H4:W4"/>
    <mergeCell ref="I5:M5"/>
    <mergeCell ref="N5:P5"/>
    <mergeCell ref="R5:W5"/>
    <mergeCell ref="A55:G55"/>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61"/>
  <sheetViews>
    <sheetView showZeros="0" topLeftCell="F2" workbookViewId="0">
      <selection activeCell="F8" sqref="$A8:$XFD8"/>
    </sheetView>
  </sheetViews>
  <sheetFormatPr defaultColWidth="9.13333333333333" defaultRowHeight="14.25" customHeight="1"/>
  <cols>
    <col min="1" max="1" width="12.4190476190476" customWidth="1"/>
    <col min="2" max="2" width="30.447619047619" customWidth="1"/>
    <col min="3" max="3" width="32.8571428571429" customWidth="1"/>
    <col min="4" max="4" width="23.8571428571429" customWidth="1"/>
    <col min="5" max="5" width="11.1333333333333" customWidth="1"/>
    <col min="6" max="6" width="17.7047619047619" customWidth="1"/>
    <col min="7" max="7" width="9.85714285714286" customWidth="1"/>
    <col min="8" max="8" width="17.7047619047619" customWidth="1"/>
    <col min="9" max="21" width="19.1333333333333"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38" t="s">
        <v>266</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"单位名称："&amp;"临沧市临翔区第一中学"</f>
        <v>单位名称：临沧市临翔区第一中学</v>
      </c>
      <c r="B3" s="8"/>
      <c r="C3" s="8"/>
      <c r="D3" s="8"/>
      <c r="E3" s="8"/>
      <c r="F3" s="8"/>
      <c r="G3" s="8"/>
      <c r="H3" s="8"/>
      <c r="I3" s="9"/>
      <c r="J3" s="9"/>
      <c r="K3" s="9"/>
      <c r="L3" s="9"/>
      <c r="M3" s="9"/>
      <c r="N3" s="9"/>
      <c r="O3" s="9"/>
      <c r="P3" s="9"/>
      <c r="Q3" s="9"/>
      <c r="R3" s="1"/>
      <c r="S3" s="1"/>
      <c r="T3" s="1"/>
      <c r="U3" s="3"/>
      <c r="V3" s="1"/>
      <c r="W3" s="38" t="s">
        <v>190</v>
      </c>
    </row>
    <row r="4" ht="18.75" customHeight="1" spans="1:23">
      <c r="A4" s="10" t="s">
        <v>267</v>
      </c>
      <c r="B4" s="11" t="s">
        <v>204</v>
      </c>
      <c r="C4" s="10" t="s">
        <v>205</v>
      </c>
      <c r="D4" s="10" t="s">
        <v>268</v>
      </c>
      <c r="E4" s="11" t="s">
        <v>206</v>
      </c>
      <c r="F4" s="11" t="s">
        <v>207</v>
      </c>
      <c r="G4" s="11" t="s">
        <v>269</v>
      </c>
      <c r="H4" s="11" t="s">
        <v>270</v>
      </c>
      <c r="I4" s="29" t="s">
        <v>56</v>
      </c>
      <c r="J4" s="12" t="s">
        <v>271</v>
      </c>
      <c r="K4" s="13"/>
      <c r="L4" s="13"/>
      <c r="M4" s="14"/>
      <c r="N4" s="12" t="s">
        <v>212</v>
      </c>
      <c r="O4" s="13"/>
      <c r="P4" s="14"/>
      <c r="Q4" s="11" t="s">
        <v>62</v>
      </c>
      <c r="R4" s="12" t="s">
        <v>78</v>
      </c>
      <c r="S4" s="13"/>
      <c r="T4" s="13"/>
      <c r="U4" s="13"/>
      <c r="V4" s="13"/>
      <c r="W4" s="14"/>
    </row>
    <row r="5" ht="18.75" customHeight="1" spans="1:23">
      <c r="A5" s="15"/>
      <c r="B5" s="30"/>
      <c r="C5" s="15"/>
      <c r="D5" s="15"/>
      <c r="E5" s="16"/>
      <c r="F5" s="16"/>
      <c r="G5" s="16"/>
      <c r="H5" s="16"/>
      <c r="I5" s="30"/>
      <c r="J5" s="122" t="s">
        <v>59</v>
      </c>
      <c r="K5" s="123"/>
      <c r="L5" s="11" t="s">
        <v>60</v>
      </c>
      <c r="M5" s="11" t="s">
        <v>61</v>
      </c>
      <c r="N5" s="11" t="s">
        <v>59</v>
      </c>
      <c r="O5" s="11" t="s">
        <v>60</v>
      </c>
      <c r="P5" s="11" t="s">
        <v>61</v>
      </c>
      <c r="Q5" s="16"/>
      <c r="R5" s="11" t="s">
        <v>58</v>
      </c>
      <c r="S5" s="10" t="s">
        <v>65</v>
      </c>
      <c r="T5" s="10" t="s">
        <v>218</v>
      </c>
      <c r="U5" s="10" t="s">
        <v>67</v>
      </c>
      <c r="V5" s="10" t="s">
        <v>68</v>
      </c>
      <c r="W5" s="10" t="s">
        <v>69</v>
      </c>
    </row>
    <row r="6" ht="18.75" customHeight="1" spans="1:23">
      <c r="A6" s="30"/>
      <c r="B6" s="30"/>
      <c r="C6" s="30"/>
      <c r="D6" s="30"/>
      <c r="E6" s="30"/>
      <c r="F6" s="30"/>
      <c r="G6" s="30"/>
      <c r="H6" s="30"/>
      <c r="I6" s="30"/>
      <c r="J6" s="124" t="s">
        <v>58</v>
      </c>
      <c r="K6" s="94"/>
      <c r="L6" s="30"/>
      <c r="M6" s="30"/>
      <c r="N6" s="30"/>
      <c r="O6" s="30"/>
      <c r="P6" s="30"/>
      <c r="Q6" s="30"/>
      <c r="R6" s="30"/>
      <c r="S6" s="125"/>
      <c r="T6" s="125"/>
      <c r="U6" s="125"/>
      <c r="V6" s="125"/>
      <c r="W6" s="125"/>
    </row>
    <row r="7" ht="18.75" customHeight="1" spans="1:23">
      <c r="A7" s="17"/>
      <c r="B7" s="31"/>
      <c r="C7" s="17"/>
      <c r="D7" s="17"/>
      <c r="E7" s="18"/>
      <c r="F7" s="18"/>
      <c r="G7" s="18"/>
      <c r="H7" s="18"/>
      <c r="I7" s="31"/>
      <c r="J7" s="45" t="s">
        <v>58</v>
      </c>
      <c r="K7" s="45" t="s">
        <v>272</v>
      </c>
      <c r="L7" s="18"/>
      <c r="M7" s="18"/>
      <c r="N7" s="18"/>
      <c r="O7" s="18"/>
      <c r="P7" s="18"/>
      <c r="Q7" s="18"/>
      <c r="R7" s="18"/>
      <c r="S7" s="18"/>
      <c r="T7" s="18"/>
      <c r="U7" s="31"/>
      <c r="V7" s="18"/>
      <c r="W7" s="18"/>
    </row>
    <row r="8" ht="18.75" customHeight="1" spans="1:23">
      <c r="A8" s="120">
        <v>1</v>
      </c>
      <c r="B8" s="120">
        <v>2</v>
      </c>
      <c r="C8" s="120">
        <v>3</v>
      </c>
      <c r="D8" s="120">
        <v>4</v>
      </c>
      <c r="E8" s="120">
        <v>5</v>
      </c>
      <c r="F8" s="120">
        <v>6</v>
      </c>
      <c r="G8" s="120">
        <v>7</v>
      </c>
      <c r="H8" s="120">
        <v>8</v>
      </c>
      <c r="I8" s="120">
        <v>9</v>
      </c>
      <c r="J8" s="120">
        <v>10</v>
      </c>
      <c r="K8" s="120">
        <v>11</v>
      </c>
      <c r="L8" s="120">
        <v>12</v>
      </c>
      <c r="M8" s="120">
        <v>13</v>
      </c>
      <c r="N8" s="120">
        <v>14</v>
      </c>
      <c r="O8" s="120">
        <v>15</v>
      </c>
      <c r="P8" s="120">
        <v>16</v>
      </c>
      <c r="Q8" s="120">
        <v>17</v>
      </c>
      <c r="R8" s="120">
        <v>18</v>
      </c>
      <c r="S8" s="120">
        <v>19</v>
      </c>
      <c r="T8" s="120">
        <v>20</v>
      </c>
      <c r="U8" s="120">
        <v>21</v>
      </c>
      <c r="V8" s="120">
        <v>22</v>
      </c>
      <c r="W8" s="120">
        <v>23</v>
      </c>
    </row>
    <row r="9" ht="18.75" customHeight="1" spans="1:23">
      <c r="A9" s="21"/>
      <c r="B9" s="21"/>
      <c r="C9" s="21" t="s">
        <v>273</v>
      </c>
      <c r="D9" s="21"/>
      <c r="E9" s="21"/>
      <c r="F9" s="21"/>
      <c r="G9" s="21"/>
      <c r="H9" s="21"/>
      <c r="I9" s="23">
        <v>57089.1</v>
      </c>
      <c r="J9" s="23"/>
      <c r="K9" s="23"/>
      <c r="L9" s="23"/>
      <c r="M9" s="23"/>
      <c r="N9" s="23">
        <v>57089.1</v>
      </c>
      <c r="O9" s="23"/>
      <c r="P9" s="23"/>
      <c r="Q9" s="23"/>
      <c r="R9" s="23"/>
      <c r="S9" s="23"/>
      <c r="T9" s="23"/>
      <c r="U9" s="23"/>
      <c r="V9" s="23"/>
      <c r="W9" s="23"/>
    </row>
    <row r="10" ht="18.75" customHeight="1" spans="1:23">
      <c r="A10" s="121" t="s">
        <v>274</v>
      </c>
      <c r="B10" s="121" t="s">
        <v>275</v>
      </c>
      <c r="C10" s="21" t="s">
        <v>273</v>
      </c>
      <c r="D10" s="121" t="s">
        <v>71</v>
      </c>
      <c r="E10" s="121" t="s">
        <v>88</v>
      </c>
      <c r="F10" s="121" t="s">
        <v>89</v>
      </c>
      <c r="G10" s="121" t="s">
        <v>276</v>
      </c>
      <c r="H10" s="121" t="s">
        <v>277</v>
      </c>
      <c r="I10" s="23">
        <v>5284</v>
      </c>
      <c r="J10" s="23"/>
      <c r="K10" s="23"/>
      <c r="L10" s="23"/>
      <c r="M10" s="23"/>
      <c r="N10" s="23">
        <v>5284</v>
      </c>
      <c r="O10" s="23"/>
      <c r="P10" s="23"/>
      <c r="Q10" s="23"/>
      <c r="R10" s="23"/>
      <c r="S10" s="23"/>
      <c r="T10" s="23"/>
      <c r="U10" s="23"/>
      <c r="V10" s="23"/>
      <c r="W10" s="23"/>
    </row>
    <row r="11" ht="18.75" customHeight="1" spans="1:23">
      <c r="A11" s="121" t="s">
        <v>274</v>
      </c>
      <c r="B11" s="121" t="s">
        <v>275</v>
      </c>
      <c r="C11" s="21" t="s">
        <v>273</v>
      </c>
      <c r="D11" s="121" t="s">
        <v>71</v>
      </c>
      <c r="E11" s="121" t="s">
        <v>88</v>
      </c>
      <c r="F11" s="121" t="s">
        <v>89</v>
      </c>
      <c r="G11" s="121" t="s">
        <v>276</v>
      </c>
      <c r="H11" s="121" t="s">
        <v>277</v>
      </c>
      <c r="I11" s="23">
        <v>51805.1</v>
      </c>
      <c r="J11" s="23"/>
      <c r="K11" s="23"/>
      <c r="L11" s="23"/>
      <c r="M11" s="23"/>
      <c r="N11" s="23">
        <v>51805.1</v>
      </c>
      <c r="O11" s="23"/>
      <c r="P11" s="23"/>
      <c r="Q11" s="23"/>
      <c r="R11" s="23"/>
      <c r="S11" s="23"/>
      <c r="T11" s="23"/>
      <c r="U11" s="23"/>
      <c r="V11" s="23"/>
      <c r="W11" s="23"/>
    </row>
    <row r="12" ht="18.75" customHeight="1" spans="1:23">
      <c r="A12" s="112"/>
      <c r="B12" s="112"/>
      <c r="C12" s="21" t="s">
        <v>278</v>
      </c>
      <c r="D12" s="112"/>
      <c r="E12" s="112"/>
      <c r="F12" s="112"/>
      <c r="G12" s="112"/>
      <c r="H12" s="112"/>
      <c r="I12" s="23">
        <v>400985.9</v>
      </c>
      <c r="J12" s="23"/>
      <c r="K12" s="23"/>
      <c r="L12" s="23"/>
      <c r="M12" s="23"/>
      <c r="N12" s="23">
        <v>400985.9</v>
      </c>
      <c r="O12" s="23"/>
      <c r="P12" s="23"/>
      <c r="Q12" s="23"/>
      <c r="R12" s="23"/>
      <c r="S12" s="23"/>
      <c r="T12" s="23"/>
      <c r="U12" s="23"/>
      <c r="V12" s="23"/>
      <c r="W12" s="23"/>
    </row>
    <row r="13" ht="18.75" customHeight="1" spans="1:23">
      <c r="A13" s="121" t="s">
        <v>274</v>
      </c>
      <c r="B13" s="121" t="s">
        <v>279</v>
      </c>
      <c r="C13" s="21" t="s">
        <v>278</v>
      </c>
      <c r="D13" s="121" t="s">
        <v>71</v>
      </c>
      <c r="E13" s="121" t="s">
        <v>88</v>
      </c>
      <c r="F13" s="121" t="s">
        <v>89</v>
      </c>
      <c r="G13" s="121" t="s">
        <v>262</v>
      </c>
      <c r="H13" s="121" t="s">
        <v>263</v>
      </c>
      <c r="I13" s="23">
        <v>18420</v>
      </c>
      <c r="J13" s="23"/>
      <c r="K13" s="23"/>
      <c r="L13" s="23"/>
      <c r="M13" s="23"/>
      <c r="N13" s="23">
        <v>18420</v>
      </c>
      <c r="O13" s="23"/>
      <c r="P13" s="23"/>
      <c r="Q13" s="23"/>
      <c r="R13" s="23"/>
      <c r="S13" s="23"/>
      <c r="T13" s="23"/>
      <c r="U13" s="23"/>
      <c r="V13" s="23"/>
      <c r="W13" s="23"/>
    </row>
    <row r="14" ht="18.75" customHeight="1" spans="1:23">
      <c r="A14" s="121" t="s">
        <v>274</v>
      </c>
      <c r="B14" s="121" t="s">
        <v>279</v>
      </c>
      <c r="C14" s="21" t="s">
        <v>278</v>
      </c>
      <c r="D14" s="121" t="s">
        <v>71</v>
      </c>
      <c r="E14" s="121" t="s">
        <v>88</v>
      </c>
      <c r="F14" s="121" t="s">
        <v>89</v>
      </c>
      <c r="G14" s="121" t="s">
        <v>262</v>
      </c>
      <c r="H14" s="121" t="s">
        <v>263</v>
      </c>
      <c r="I14" s="23">
        <v>310315.9</v>
      </c>
      <c r="J14" s="23"/>
      <c r="K14" s="23"/>
      <c r="L14" s="23"/>
      <c r="M14" s="23"/>
      <c r="N14" s="23">
        <v>310315.9</v>
      </c>
      <c r="O14" s="23"/>
      <c r="P14" s="23"/>
      <c r="Q14" s="23"/>
      <c r="R14" s="23"/>
      <c r="S14" s="23"/>
      <c r="T14" s="23"/>
      <c r="U14" s="23"/>
      <c r="V14" s="23"/>
      <c r="W14" s="23"/>
    </row>
    <row r="15" ht="18.75" customHeight="1" spans="1:23">
      <c r="A15" s="121" t="s">
        <v>274</v>
      </c>
      <c r="B15" s="121" t="s">
        <v>279</v>
      </c>
      <c r="C15" s="21" t="s">
        <v>278</v>
      </c>
      <c r="D15" s="121" t="s">
        <v>71</v>
      </c>
      <c r="E15" s="121" t="s">
        <v>88</v>
      </c>
      <c r="F15" s="121" t="s">
        <v>89</v>
      </c>
      <c r="G15" s="121" t="s">
        <v>262</v>
      </c>
      <c r="H15" s="121" t="s">
        <v>263</v>
      </c>
      <c r="I15" s="23">
        <v>70000</v>
      </c>
      <c r="J15" s="23"/>
      <c r="K15" s="23"/>
      <c r="L15" s="23"/>
      <c r="M15" s="23"/>
      <c r="N15" s="23">
        <v>70000</v>
      </c>
      <c r="O15" s="23"/>
      <c r="P15" s="23"/>
      <c r="Q15" s="23"/>
      <c r="R15" s="23"/>
      <c r="S15" s="23"/>
      <c r="T15" s="23"/>
      <c r="U15" s="23"/>
      <c r="V15" s="23"/>
      <c r="W15" s="23"/>
    </row>
    <row r="16" ht="18.75" customHeight="1" spans="1:23">
      <c r="A16" s="121" t="s">
        <v>274</v>
      </c>
      <c r="B16" s="121" t="s">
        <v>279</v>
      </c>
      <c r="C16" s="21" t="s">
        <v>278</v>
      </c>
      <c r="D16" s="121" t="s">
        <v>71</v>
      </c>
      <c r="E16" s="121" t="s">
        <v>88</v>
      </c>
      <c r="F16" s="121" t="s">
        <v>89</v>
      </c>
      <c r="G16" s="121" t="s">
        <v>262</v>
      </c>
      <c r="H16" s="121" t="s">
        <v>263</v>
      </c>
      <c r="I16" s="23">
        <v>2250</v>
      </c>
      <c r="J16" s="23"/>
      <c r="K16" s="23"/>
      <c r="L16" s="23"/>
      <c r="M16" s="23"/>
      <c r="N16" s="23">
        <v>2250</v>
      </c>
      <c r="O16" s="23"/>
      <c r="P16" s="23"/>
      <c r="Q16" s="23"/>
      <c r="R16" s="23"/>
      <c r="S16" s="23"/>
      <c r="T16" s="23"/>
      <c r="U16" s="23"/>
      <c r="V16" s="23"/>
      <c r="W16" s="23"/>
    </row>
    <row r="17" ht="18.75" customHeight="1" spans="1:23">
      <c r="A17" s="112"/>
      <c r="B17" s="112"/>
      <c r="C17" s="21" t="s">
        <v>280</v>
      </c>
      <c r="D17" s="112"/>
      <c r="E17" s="112"/>
      <c r="F17" s="112"/>
      <c r="G17" s="112"/>
      <c r="H17" s="112"/>
      <c r="I17" s="23">
        <v>49940</v>
      </c>
      <c r="J17" s="23"/>
      <c r="K17" s="23"/>
      <c r="L17" s="23"/>
      <c r="M17" s="23"/>
      <c r="N17" s="23">
        <v>49940</v>
      </c>
      <c r="O17" s="23"/>
      <c r="P17" s="23"/>
      <c r="Q17" s="23"/>
      <c r="R17" s="23"/>
      <c r="S17" s="23"/>
      <c r="T17" s="23"/>
      <c r="U17" s="23"/>
      <c r="V17" s="23"/>
      <c r="W17" s="23"/>
    </row>
    <row r="18" ht="18.75" customHeight="1" spans="1:23">
      <c r="A18" s="121" t="s">
        <v>274</v>
      </c>
      <c r="B18" s="121" t="s">
        <v>281</v>
      </c>
      <c r="C18" s="21" t="s">
        <v>280</v>
      </c>
      <c r="D18" s="121" t="s">
        <v>71</v>
      </c>
      <c r="E18" s="121" t="s">
        <v>96</v>
      </c>
      <c r="F18" s="121" t="s">
        <v>97</v>
      </c>
      <c r="G18" s="121" t="s">
        <v>276</v>
      </c>
      <c r="H18" s="121" t="s">
        <v>277</v>
      </c>
      <c r="I18" s="23">
        <v>8160</v>
      </c>
      <c r="J18" s="23"/>
      <c r="K18" s="23"/>
      <c r="L18" s="23"/>
      <c r="M18" s="23"/>
      <c r="N18" s="23">
        <v>8160</v>
      </c>
      <c r="O18" s="23"/>
      <c r="P18" s="23"/>
      <c r="Q18" s="23"/>
      <c r="R18" s="23"/>
      <c r="S18" s="23"/>
      <c r="T18" s="23"/>
      <c r="U18" s="23"/>
      <c r="V18" s="23"/>
      <c r="W18" s="23"/>
    </row>
    <row r="19" ht="18.75" customHeight="1" spans="1:23">
      <c r="A19" s="121" t="s">
        <v>274</v>
      </c>
      <c r="B19" s="121" t="s">
        <v>281</v>
      </c>
      <c r="C19" s="21" t="s">
        <v>280</v>
      </c>
      <c r="D19" s="121" t="s">
        <v>71</v>
      </c>
      <c r="E19" s="121" t="s">
        <v>96</v>
      </c>
      <c r="F19" s="121" t="s">
        <v>97</v>
      </c>
      <c r="G19" s="121" t="s">
        <v>276</v>
      </c>
      <c r="H19" s="121" t="s">
        <v>277</v>
      </c>
      <c r="I19" s="23">
        <v>3420</v>
      </c>
      <c r="J19" s="23"/>
      <c r="K19" s="23"/>
      <c r="L19" s="23"/>
      <c r="M19" s="23"/>
      <c r="N19" s="23">
        <v>3420</v>
      </c>
      <c r="O19" s="23"/>
      <c r="P19" s="23"/>
      <c r="Q19" s="23"/>
      <c r="R19" s="23"/>
      <c r="S19" s="23"/>
      <c r="T19" s="23"/>
      <c r="U19" s="23"/>
      <c r="V19" s="23"/>
      <c r="W19" s="23"/>
    </row>
    <row r="20" ht="18.75" customHeight="1" spans="1:23">
      <c r="A20" s="121" t="s">
        <v>274</v>
      </c>
      <c r="B20" s="121" t="s">
        <v>281</v>
      </c>
      <c r="C20" s="21" t="s">
        <v>280</v>
      </c>
      <c r="D20" s="121" t="s">
        <v>71</v>
      </c>
      <c r="E20" s="121" t="s">
        <v>96</v>
      </c>
      <c r="F20" s="121" t="s">
        <v>97</v>
      </c>
      <c r="G20" s="121" t="s">
        <v>276</v>
      </c>
      <c r="H20" s="121" t="s">
        <v>277</v>
      </c>
      <c r="I20" s="23">
        <v>15560</v>
      </c>
      <c r="J20" s="23"/>
      <c r="K20" s="23"/>
      <c r="L20" s="23"/>
      <c r="M20" s="23"/>
      <c r="N20" s="23">
        <v>15560</v>
      </c>
      <c r="O20" s="23"/>
      <c r="P20" s="23"/>
      <c r="Q20" s="23"/>
      <c r="R20" s="23"/>
      <c r="S20" s="23"/>
      <c r="T20" s="23"/>
      <c r="U20" s="23"/>
      <c r="V20" s="23"/>
      <c r="W20" s="23"/>
    </row>
    <row r="21" ht="18.75" customHeight="1" spans="1:23">
      <c r="A21" s="121" t="s">
        <v>274</v>
      </c>
      <c r="B21" s="121" t="s">
        <v>281</v>
      </c>
      <c r="C21" s="21" t="s">
        <v>280</v>
      </c>
      <c r="D21" s="121" t="s">
        <v>71</v>
      </c>
      <c r="E21" s="121" t="s">
        <v>96</v>
      </c>
      <c r="F21" s="121" t="s">
        <v>97</v>
      </c>
      <c r="G21" s="121" t="s">
        <v>282</v>
      </c>
      <c r="H21" s="121" t="s">
        <v>283</v>
      </c>
      <c r="I21" s="23">
        <v>22800</v>
      </c>
      <c r="J21" s="23"/>
      <c r="K21" s="23"/>
      <c r="L21" s="23"/>
      <c r="M21" s="23"/>
      <c r="N21" s="23">
        <v>22800</v>
      </c>
      <c r="O21" s="23"/>
      <c r="P21" s="23"/>
      <c r="Q21" s="23"/>
      <c r="R21" s="23"/>
      <c r="S21" s="23"/>
      <c r="T21" s="23"/>
      <c r="U21" s="23"/>
      <c r="V21" s="23"/>
      <c r="W21" s="23"/>
    </row>
    <row r="22" ht="18.75" customHeight="1" spans="1:23">
      <c r="A22" s="112"/>
      <c r="B22" s="112"/>
      <c r="C22" s="21" t="s">
        <v>284</v>
      </c>
      <c r="D22" s="112"/>
      <c r="E22" s="112"/>
      <c r="F22" s="112"/>
      <c r="G22" s="112"/>
      <c r="H22" s="112"/>
      <c r="I22" s="23">
        <v>2279539</v>
      </c>
      <c r="J22" s="23"/>
      <c r="K22" s="23"/>
      <c r="L22" s="23"/>
      <c r="M22" s="23"/>
      <c r="N22" s="23">
        <v>2279539</v>
      </c>
      <c r="O22" s="23"/>
      <c r="P22" s="23"/>
      <c r="Q22" s="23"/>
      <c r="R22" s="23"/>
      <c r="S22" s="23"/>
      <c r="T22" s="23"/>
      <c r="U22" s="23"/>
      <c r="V22" s="23"/>
      <c r="W22" s="23"/>
    </row>
    <row r="23" ht="18.75" customHeight="1" spans="1:23">
      <c r="A23" s="121" t="s">
        <v>274</v>
      </c>
      <c r="B23" s="121" t="s">
        <v>285</v>
      </c>
      <c r="C23" s="21" t="s">
        <v>284</v>
      </c>
      <c r="D23" s="121" t="s">
        <v>71</v>
      </c>
      <c r="E23" s="121" t="s">
        <v>88</v>
      </c>
      <c r="F23" s="121" t="s">
        <v>89</v>
      </c>
      <c r="G23" s="121" t="s">
        <v>276</v>
      </c>
      <c r="H23" s="121" t="s">
        <v>277</v>
      </c>
      <c r="I23" s="23">
        <v>1673029</v>
      </c>
      <c r="J23" s="23"/>
      <c r="K23" s="23"/>
      <c r="L23" s="23"/>
      <c r="M23" s="23"/>
      <c r="N23" s="23">
        <v>1673029</v>
      </c>
      <c r="O23" s="23"/>
      <c r="P23" s="23"/>
      <c r="Q23" s="23"/>
      <c r="R23" s="23"/>
      <c r="S23" s="23"/>
      <c r="T23" s="23"/>
      <c r="U23" s="23"/>
      <c r="V23" s="23"/>
      <c r="W23" s="23"/>
    </row>
    <row r="24" ht="18.75" customHeight="1" spans="1:23">
      <c r="A24" s="121" t="s">
        <v>274</v>
      </c>
      <c r="B24" s="121" t="s">
        <v>285</v>
      </c>
      <c r="C24" s="21" t="s">
        <v>284</v>
      </c>
      <c r="D24" s="121" t="s">
        <v>71</v>
      </c>
      <c r="E24" s="121" t="s">
        <v>88</v>
      </c>
      <c r="F24" s="121" t="s">
        <v>89</v>
      </c>
      <c r="G24" s="121" t="s">
        <v>286</v>
      </c>
      <c r="H24" s="121" t="s">
        <v>287</v>
      </c>
      <c r="I24" s="23">
        <v>606510</v>
      </c>
      <c r="J24" s="23"/>
      <c r="K24" s="23"/>
      <c r="L24" s="23"/>
      <c r="M24" s="23"/>
      <c r="N24" s="23">
        <v>606510</v>
      </c>
      <c r="O24" s="23"/>
      <c r="P24" s="23"/>
      <c r="Q24" s="23"/>
      <c r="R24" s="23"/>
      <c r="S24" s="23"/>
      <c r="T24" s="23"/>
      <c r="U24" s="23"/>
      <c r="V24" s="23"/>
      <c r="W24" s="23"/>
    </row>
    <row r="25" ht="18.75" customHeight="1" spans="1:23">
      <c r="A25" s="112"/>
      <c r="B25" s="112"/>
      <c r="C25" s="21" t="s">
        <v>288</v>
      </c>
      <c r="D25" s="112"/>
      <c r="E25" s="112"/>
      <c r="F25" s="112"/>
      <c r="G25" s="112"/>
      <c r="H25" s="112"/>
      <c r="I25" s="23">
        <v>4410000</v>
      </c>
      <c r="J25" s="23"/>
      <c r="K25" s="23"/>
      <c r="L25" s="23"/>
      <c r="M25" s="23"/>
      <c r="N25" s="23"/>
      <c r="O25" s="23"/>
      <c r="P25" s="23"/>
      <c r="Q25" s="23">
        <v>4410000</v>
      </c>
      <c r="R25" s="23"/>
      <c r="S25" s="23"/>
      <c r="T25" s="23"/>
      <c r="U25" s="23"/>
      <c r="V25" s="23"/>
      <c r="W25" s="23"/>
    </row>
    <row r="26" ht="18.75" customHeight="1" spans="1:23">
      <c r="A26" s="121" t="s">
        <v>289</v>
      </c>
      <c r="B26" s="121" t="s">
        <v>290</v>
      </c>
      <c r="C26" s="21" t="s">
        <v>288</v>
      </c>
      <c r="D26" s="121" t="s">
        <v>71</v>
      </c>
      <c r="E26" s="121" t="s">
        <v>90</v>
      </c>
      <c r="F26" s="121" t="s">
        <v>91</v>
      </c>
      <c r="G26" s="121" t="s">
        <v>276</v>
      </c>
      <c r="H26" s="121" t="s">
        <v>277</v>
      </c>
      <c r="I26" s="23">
        <v>4395000</v>
      </c>
      <c r="J26" s="23"/>
      <c r="K26" s="23"/>
      <c r="L26" s="23"/>
      <c r="M26" s="23"/>
      <c r="N26" s="23"/>
      <c r="O26" s="23"/>
      <c r="P26" s="23"/>
      <c r="Q26" s="23">
        <v>4395000</v>
      </c>
      <c r="R26" s="23"/>
      <c r="S26" s="23"/>
      <c r="T26" s="23"/>
      <c r="U26" s="23"/>
      <c r="V26" s="23"/>
      <c r="W26" s="23"/>
    </row>
    <row r="27" ht="18.75" customHeight="1" spans="1:23">
      <c r="A27" s="121" t="s">
        <v>289</v>
      </c>
      <c r="B27" s="121" t="s">
        <v>290</v>
      </c>
      <c r="C27" s="21" t="s">
        <v>288</v>
      </c>
      <c r="D27" s="121" t="s">
        <v>71</v>
      </c>
      <c r="E27" s="121" t="s">
        <v>90</v>
      </c>
      <c r="F27" s="121" t="s">
        <v>91</v>
      </c>
      <c r="G27" s="121" t="s">
        <v>291</v>
      </c>
      <c r="H27" s="121" t="s">
        <v>292</v>
      </c>
      <c r="I27" s="23">
        <v>15000</v>
      </c>
      <c r="J27" s="23"/>
      <c r="K27" s="23"/>
      <c r="L27" s="23"/>
      <c r="M27" s="23"/>
      <c r="N27" s="23"/>
      <c r="O27" s="23"/>
      <c r="P27" s="23"/>
      <c r="Q27" s="23">
        <v>15000</v>
      </c>
      <c r="R27" s="23"/>
      <c r="S27" s="23"/>
      <c r="T27" s="23"/>
      <c r="U27" s="23"/>
      <c r="V27" s="23"/>
      <c r="W27" s="23"/>
    </row>
    <row r="28" ht="18.75" customHeight="1" spans="1:23">
      <c r="A28" s="112"/>
      <c r="B28" s="112"/>
      <c r="C28" s="21" t="s">
        <v>293</v>
      </c>
      <c r="D28" s="112"/>
      <c r="E28" s="112"/>
      <c r="F28" s="112"/>
      <c r="G28" s="112"/>
      <c r="H28" s="112"/>
      <c r="I28" s="23">
        <v>30000</v>
      </c>
      <c r="J28" s="23">
        <v>30000</v>
      </c>
      <c r="K28" s="23">
        <v>30000</v>
      </c>
      <c r="L28" s="23"/>
      <c r="M28" s="23"/>
      <c r="N28" s="23"/>
      <c r="O28" s="23"/>
      <c r="P28" s="23"/>
      <c r="Q28" s="23"/>
      <c r="R28" s="23"/>
      <c r="S28" s="23"/>
      <c r="T28" s="23"/>
      <c r="U28" s="23"/>
      <c r="V28" s="23"/>
      <c r="W28" s="23"/>
    </row>
    <row r="29" ht="18.75" customHeight="1" spans="1:23">
      <c r="A29" s="121" t="s">
        <v>289</v>
      </c>
      <c r="B29" s="121" t="s">
        <v>294</v>
      </c>
      <c r="C29" s="21" t="s">
        <v>293</v>
      </c>
      <c r="D29" s="121" t="s">
        <v>71</v>
      </c>
      <c r="E29" s="121" t="s">
        <v>100</v>
      </c>
      <c r="F29" s="121" t="s">
        <v>101</v>
      </c>
      <c r="G29" s="121" t="s">
        <v>276</v>
      </c>
      <c r="H29" s="121" t="s">
        <v>277</v>
      </c>
      <c r="I29" s="23">
        <v>30000</v>
      </c>
      <c r="J29" s="23">
        <v>30000</v>
      </c>
      <c r="K29" s="23">
        <v>30000</v>
      </c>
      <c r="L29" s="23"/>
      <c r="M29" s="23"/>
      <c r="N29" s="23"/>
      <c r="O29" s="23"/>
      <c r="P29" s="23"/>
      <c r="Q29" s="23"/>
      <c r="R29" s="23"/>
      <c r="S29" s="23"/>
      <c r="T29" s="23"/>
      <c r="U29" s="23"/>
      <c r="V29" s="23"/>
      <c r="W29" s="23"/>
    </row>
    <row r="30" ht="18.75" customHeight="1" spans="1:23">
      <c r="A30" s="112"/>
      <c r="B30" s="112"/>
      <c r="C30" s="21" t="s">
        <v>295</v>
      </c>
      <c r="D30" s="112"/>
      <c r="E30" s="112"/>
      <c r="F30" s="112"/>
      <c r="G30" s="112"/>
      <c r="H30" s="112"/>
      <c r="I30" s="23">
        <v>100000</v>
      </c>
      <c r="J30" s="23"/>
      <c r="K30" s="23"/>
      <c r="L30" s="23"/>
      <c r="M30" s="23"/>
      <c r="N30" s="23">
        <v>100000</v>
      </c>
      <c r="O30" s="23"/>
      <c r="P30" s="23"/>
      <c r="Q30" s="23"/>
      <c r="R30" s="23"/>
      <c r="S30" s="23"/>
      <c r="T30" s="23"/>
      <c r="U30" s="23"/>
      <c r="V30" s="23"/>
      <c r="W30" s="23"/>
    </row>
    <row r="31" ht="18.75" customHeight="1" spans="1:23">
      <c r="A31" s="121" t="s">
        <v>274</v>
      </c>
      <c r="B31" s="121" t="s">
        <v>296</v>
      </c>
      <c r="C31" s="21" t="s">
        <v>295</v>
      </c>
      <c r="D31" s="121" t="s">
        <v>71</v>
      </c>
      <c r="E31" s="121" t="s">
        <v>90</v>
      </c>
      <c r="F31" s="121" t="s">
        <v>91</v>
      </c>
      <c r="G31" s="121" t="s">
        <v>297</v>
      </c>
      <c r="H31" s="121" t="s">
        <v>298</v>
      </c>
      <c r="I31" s="23">
        <v>100000</v>
      </c>
      <c r="J31" s="23"/>
      <c r="K31" s="23"/>
      <c r="L31" s="23"/>
      <c r="M31" s="23"/>
      <c r="N31" s="23">
        <v>100000</v>
      </c>
      <c r="O31" s="23"/>
      <c r="P31" s="23"/>
      <c r="Q31" s="23"/>
      <c r="R31" s="23"/>
      <c r="S31" s="23"/>
      <c r="T31" s="23"/>
      <c r="U31" s="23"/>
      <c r="V31" s="23"/>
      <c r="W31" s="23"/>
    </row>
    <row r="32" ht="18.75" customHeight="1" spans="1:23">
      <c r="A32" s="112"/>
      <c r="B32" s="112"/>
      <c r="C32" s="21" t="s">
        <v>299</v>
      </c>
      <c r="D32" s="112"/>
      <c r="E32" s="112"/>
      <c r="F32" s="112"/>
      <c r="G32" s="112"/>
      <c r="H32" s="112"/>
      <c r="I32" s="23">
        <v>300000</v>
      </c>
      <c r="J32" s="23"/>
      <c r="K32" s="23"/>
      <c r="L32" s="23"/>
      <c r="M32" s="23"/>
      <c r="N32" s="23">
        <v>300000</v>
      </c>
      <c r="O32" s="23"/>
      <c r="P32" s="23"/>
      <c r="Q32" s="23"/>
      <c r="R32" s="23"/>
      <c r="S32" s="23"/>
      <c r="T32" s="23"/>
      <c r="U32" s="23"/>
      <c r="V32" s="23"/>
      <c r="W32" s="23"/>
    </row>
    <row r="33" ht="18.75" customHeight="1" spans="1:23">
      <c r="A33" s="121" t="s">
        <v>289</v>
      </c>
      <c r="B33" s="121" t="s">
        <v>300</v>
      </c>
      <c r="C33" s="21" t="s">
        <v>299</v>
      </c>
      <c r="D33" s="121" t="s">
        <v>71</v>
      </c>
      <c r="E33" s="121" t="s">
        <v>104</v>
      </c>
      <c r="F33" s="121" t="s">
        <v>103</v>
      </c>
      <c r="G33" s="121" t="s">
        <v>301</v>
      </c>
      <c r="H33" s="121" t="s">
        <v>302</v>
      </c>
      <c r="I33" s="23">
        <v>300000</v>
      </c>
      <c r="J33" s="23"/>
      <c r="K33" s="23"/>
      <c r="L33" s="23"/>
      <c r="M33" s="23"/>
      <c r="N33" s="23">
        <v>300000</v>
      </c>
      <c r="O33" s="23"/>
      <c r="P33" s="23"/>
      <c r="Q33" s="23"/>
      <c r="R33" s="23"/>
      <c r="S33" s="23"/>
      <c r="T33" s="23"/>
      <c r="U33" s="23"/>
      <c r="V33" s="23"/>
      <c r="W33" s="23"/>
    </row>
    <row r="34" ht="18.75" customHeight="1" spans="1:23">
      <c r="A34" s="112"/>
      <c r="B34" s="112"/>
      <c r="C34" s="21" t="s">
        <v>303</v>
      </c>
      <c r="D34" s="112"/>
      <c r="E34" s="112"/>
      <c r="F34" s="112"/>
      <c r="G34" s="112"/>
      <c r="H34" s="112"/>
      <c r="I34" s="23">
        <v>94250</v>
      </c>
      <c r="J34" s="23"/>
      <c r="K34" s="23"/>
      <c r="L34" s="23"/>
      <c r="M34" s="23"/>
      <c r="N34" s="23">
        <v>94250</v>
      </c>
      <c r="O34" s="23"/>
      <c r="P34" s="23"/>
      <c r="Q34" s="23"/>
      <c r="R34" s="23"/>
      <c r="S34" s="23"/>
      <c r="T34" s="23"/>
      <c r="U34" s="23"/>
      <c r="V34" s="23"/>
      <c r="W34" s="23"/>
    </row>
    <row r="35" ht="18.75" customHeight="1" spans="1:23">
      <c r="A35" s="121" t="s">
        <v>274</v>
      </c>
      <c r="B35" s="121" t="s">
        <v>304</v>
      </c>
      <c r="C35" s="21" t="s">
        <v>303</v>
      </c>
      <c r="D35" s="121" t="s">
        <v>71</v>
      </c>
      <c r="E35" s="121" t="s">
        <v>90</v>
      </c>
      <c r="F35" s="121" t="s">
        <v>91</v>
      </c>
      <c r="G35" s="121" t="s">
        <v>262</v>
      </c>
      <c r="H35" s="121" t="s">
        <v>263</v>
      </c>
      <c r="I35" s="23">
        <v>1050</v>
      </c>
      <c r="J35" s="23"/>
      <c r="K35" s="23"/>
      <c r="L35" s="23"/>
      <c r="M35" s="23"/>
      <c r="N35" s="23">
        <v>1050</v>
      </c>
      <c r="O35" s="23"/>
      <c r="P35" s="23"/>
      <c r="Q35" s="23"/>
      <c r="R35" s="23"/>
      <c r="S35" s="23"/>
      <c r="T35" s="23"/>
      <c r="U35" s="23"/>
      <c r="V35" s="23"/>
      <c r="W35" s="23"/>
    </row>
    <row r="36" ht="18.75" customHeight="1" spans="1:23">
      <c r="A36" s="121" t="s">
        <v>274</v>
      </c>
      <c r="B36" s="121" t="s">
        <v>304</v>
      </c>
      <c r="C36" s="21" t="s">
        <v>303</v>
      </c>
      <c r="D36" s="121" t="s">
        <v>71</v>
      </c>
      <c r="E36" s="121" t="s">
        <v>90</v>
      </c>
      <c r="F36" s="121" t="s">
        <v>91</v>
      </c>
      <c r="G36" s="121" t="s">
        <v>262</v>
      </c>
      <c r="H36" s="121" t="s">
        <v>263</v>
      </c>
      <c r="I36" s="23">
        <v>93200</v>
      </c>
      <c r="J36" s="23"/>
      <c r="K36" s="23"/>
      <c r="L36" s="23"/>
      <c r="M36" s="23"/>
      <c r="N36" s="23">
        <v>93200</v>
      </c>
      <c r="O36" s="23"/>
      <c r="P36" s="23"/>
      <c r="Q36" s="23"/>
      <c r="R36" s="23"/>
      <c r="S36" s="23"/>
      <c r="T36" s="23"/>
      <c r="U36" s="23"/>
      <c r="V36" s="23"/>
      <c r="W36" s="23"/>
    </row>
    <row r="37" ht="18.75" customHeight="1" spans="1:23">
      <c r="A37" s="112"/>
      <c r="B37" s="112"/>
      <c r="C37" s="21" t="s">
        <v>305</v>
      </c>
      <c r="D37" s="112"/>
      <c r="E37" s="112"/>
      <c r="F37" s="112"/>
      <c r="G37" s="112"/>
      <c r="H37" s="112"/>
      <c r="I37" s="23">
        <v>483562</v>
      </c>
      <c r="J37" s="23"/>
      <c r="K37" s="23"/>
      <c r="L37" s="23"/>
      <c r="M37" s="23"/>
      <c r="N37" s="23">
        <v>483562</v>
      </c>
      <c r="O37" s="23"/>
      <c r="P37" s="23"/>
      <c r="Q37" s="23"/>
      <c r="R37" s="23"/>
      <c r="S37" s="23"/>
      <c r="T37" s="23"/>
      <c r="U37" s="23"/>
      <c r="V37" s="23"/>
      <c r="W37" s="23"/>
    </row>
    <row r="38" ht="18.75" customHeight="1" spans="1:23">
      <c r="A38" s="121" t="s">
        <v>274</v>
      </c>
      <c r="B38" s="121" t="s">
        <v>306</v>
      </c>
      <c r="C38" s="21" t="s">
        <v>305</v>
      </c>
      <c r="D38" s="121" t="s">
        <v>71</v>
      </c>
      <c r="E38" s="121" t="s">
        <v>90</v>
      </c>
      <c r="F38" s="121" t="s">
        <v>91</v>
      </c>
      <c r="G38" s="121" t="s">
        <v>276</v>
      </c>
      <c r="H38" s="121" t="s">
        <v>277</v>
      </c>
      <c r="I38" s="23">
        <v>85362</v>
      </c>
      <c r="J38" s="23"/>
      <c r="K38" s="23"/>
      <c r="L38" s="23"/>
      <c r="M38" s="23"/>
      <c r="N38" s="23">
        <v>85362</v>
      </c>
      <c r="O38" s="23"/>
      <c r="P38" s="23"/>
      <c r="Q38" s="23"/>
      <c r="R38" s="23"/>
      <c r="S38" s="23"/>
      <c r="T38" s="23"/>
      <c r="U38" s="23"/>
      <c r="V38" s="23"/>
      <c r="W38" s="23"/>
    </row>
    <row r="39" ht="18.75" customHeight="1" spans="1:23">
      <c r="A39" s="121" t="s">
        <v>274</v>
      </c>
      <c r="B39" s="121" t="s">
        <v>306</v>
      </c>
      <c r="C39" s="21" t="s">
        <v>305</v>
      </c>
      <c r="D39" s="121" t="s">
        <v>71</v>
      </c>
      <c r="E39" s="121" t="s">
        <v>90</v>
      </c>
      <c r="F39" s="121" t="s">
        <v>91</v>
      </c>
      <c r="G39" s="121" t="s">
        <v>276</v>
      </c>
      <c r="H39" s="121" t="s">
        <v>277</v>
      </c>
      <c r="I39" s="23">
        <v>20000</v>
      </c>
      <c r="J39" s="23"/>
      <c r="K39" s="23"/>
      <c r="L39" s="23"/>
      <c r="M39" s="23"/>
      <c r="N39" s="23">
        <v>20000</v>
      </c>
      <c r="O39" s="23"/>
      <c r="P39" s="23"/>
      <c r="Q39" s="23"/>
      <c r="R39" s="23"/>
      <c r="S39" s="23"/>
      <c r="T39" s="23"/>
      <c r="U39" s="23"/>
      <c r="V39" s="23"/>
      <c r="W39" s="23"/>
    </row>
    <row r="40" ht="18.75" customHeight="1" spans="1:23">
      <c r="A40" s="121" t="s">
        <v>274</v>
      </c>
      <c r="B40" s="121" t="s">
        <v>306</v>
      </c>
      <c r="C40" s="21" t="s">
        <v>305</v>
      </c>
      <c r="D40" s="121" t="s">
        <v>71</v>
      </c>
      <c r="E40" s="121" t="s">
        <v>90</v>
      </c>
      <c r="F40" s="121" t="s">
        <v>91</v>
      </c>
      <c r="G40" s="121" t="s">
        <v>276</v>
      </c>
      <c r="H40" s="121" t="s">
        <v>277</v>
      </c>
      <c r="I40" s="23">
        <v>378200</v>
      </c>
      <c r="J40" s="23"/>
      <c r="K40" s="23"/>
      <c r="L40" s="23"/>
      <c r="M40" s="23"/>
      <c r="N40" s="23">
        <v>378200</v>
      </c>
      <c r="O40" s="23"/>
      <c r="P40" s="23"/>
      <c r="Q40" s="23"/>
      <c r="R40" s="23"/>
      <c r="S40" s="23"/>
      <c r="T40" s="23"/>
      <c r="U40" s="23"/>
      <c r="V40" s="23"/>
      <c r="W40" s="23"/>
    </row>
    <row r="41" ht="18.75" customHeight="1" spans="1:23">
      <c r="A41" s="112"/>
      <c r="B41" s="112"/>
      <c r="C41" s="21" t="s">
        <v>307</v>
      </c>
      <c r="D41" s="112"/>
      <c r="E41" s="112"/>
      <c r="F41" s="112"/>
      <c r="G41" s="112"/>
      <c r="H41" s="112"/>
      <c r="I41" s="23">
        <v>474000</v>
      </c>
      <c r="J41" s="23"/>
      <c r="K41" s="23"/>
      <c r="L41" s="23"/>
      <c r="M41" s="23"/>
      <c r="N41" s="23">
        <v>474000</v>
      </c>
      <c r="O41" s="23"/>
      <c r="P41" s="23"/>
      <c r="Q41" s="23"/>
      <c r="R41" s="23"/>
      <c r="S41" s="23"/>
      <c r="T41" s="23"/>
      <c r="U41" s="23"/>
      <c r="V41" s="23"/>
      <c r="W41" s="23"/>
    </row>
    <row r="42" ht="18.75" customHeight="1" spans="1:23">
      <c r="A42" s="121" t="s">
        <v>274</v>
      </c>
      <c r="B42" s="121" t="s">
        <v>308</v>
      </c>
      <c r="C42" s="21" t="s">
        <v>307</v>
      </c>
      <c r="D42" s="121" t="s">
        <v>71</v>
      </c>
      <c r="E42" s="121" t="s">
        <v>90</v>
      </c>
      <c r="F42" s="121" t="s">
        <v>91</v>
      </c>
      <c r="G42" s="121" t="s">
        <v>297</v>
      </c>
      <c r="H42" s="121" t="s">
        <v>298</v>
      </c>
      <c r="I42" s="23">
        <v>56700</v>
      </c>
      <c r="J42" s="23"/>
      <c r="K42" s="23"/>
      <c r="L42" s="23"/>
      <c r="M42" s="23"/>
      <c r="N42" s="23">
        <v>56700</v>
      </c>
      <c r="O42" s="23"/>
      <c r="P42" s="23"/>
      <c r="Q42" s="23"/>
      <c r="R42" s="23"/>
      <c r="S42" s="23"/>
      <c r="T42" s="23"/>
      <c r="U42" s="23"/>
      <c r="V42" s="23"/>
      <c r="W42" s="23"/>
    </row>
    <row r="43" ht="18.75" customHeight="1" spans="1:23">
      <c r="A43" s="121" t="s">
        <v>274</v>
      </c>
      <c r="B43" s="121" t="s">
        <v>308</v>
      </c>
      <c r="C43" s="21" t="s">
        <v>307</v>
      </c>
      <c r="D43" s="121" t="s">
        <v>71</v>
      </c>
      <c r="E43" s="121" t="s">
        <v>90</v>
      </c>
      <c r="F43" s="121" t="s">
        <v>91</v>
      </c>
      <c r="G43" s="121" t="s">
        <v>297</v>
      </c>
      <c r="H43" s="121" t="s">
        <v>298</v>
      </c>
      <c r="I43" s="23">
        <v>192700</v>
      </c>
      <c r="J43" s="23"/>
      <c r="K43" s="23"/>
      <c r="L43" s="23"/>
      <c r="M43" s="23"/>
      <c r="N43" s="23">
        <v>192700</v>
      </c>
      <c r="O43" s="23"/>
      <c r="P43" s="23"/>
      <c r="Q43" s="23"/>
      <c r="R43" s="23"/>
      <c r="S43" s="23"/>
      <c r="T43" s="23"/>
      <c r="U43" s="23"/>
      <c r="V43" s="23"/>
      <c r="W43" s="23"/>
    </row>
    <row r="44" ht="18.75" customHeight="1" spans="1:23">
      <c r="A44" s="121" t="s">
        <v>274</v>
      </c>
      <c r="B44" s="121" t="s">
        <v>308</v>
      </c>
      <c r="C44" s="21" t="s">
        <v>307</v>
      </c>
      <c r="D44" s="121" t="s">
        <v>71</v>
      </c>
      <c r="E44" s="121" t="s">
        <v>90</v>
      </c>
      <c r="F44" s="121" t="s">
        <v>91</v>
      </c>
      <c r="G44" s="121" t="s">
        <v>297</v>
      </c>
      <c r="H44" s="121" t="s">
        <v>298</v>
      </c>
      <c r="I44" s="23">
        <v>122800</v>
      </c>
      <c r="J44" s="23"/>
      <c r="K44" s="23"/>
      <c r="L44" s="23"/>
      <c r="M44" s="23"/>
      <c r="N44" s="23">
        <v>122800</v>
      </c>
      <c r="O44" s="23"/>
      <c r="P44" s="23"/>
      <c r="Q44" s="23"/>
      <c r="R44" s="23"/>
      <c r="S44" s="23"/>
      <c r="T44" s="23"/>
      <c r="U44" s="23"/>
      <c r="V44" s="23"/>
      <c r="W44" s="23"/>
    </row>
    <row r="45" ht="18.75" customHeight="1" spans="1:23">
      <c r="A45" s="121" t="s">
        <v>274</v>
      </c>
      <c r="B45" s="121" t="s">
        <v>308</v>
      </c>
      <c r="C45" s="21" t="s">
        <v>307</v>
      </c>
      <c r="D45" s="121" t="s">
        <v>71</v>
      </c>
      <c r="E45" s="121" t="s">
        <v>90</v>
      </c>
      <c r="F45" s="121" t="s">
        <v>91</v>
      </c>
      <c r="G45" s="121" t="s">
        <v>297</v>
      </c>
      <c r="H45" s="121" t="s">
        <v>298</v>
      </c>
      <c r="I45" s="23">
        <v>97500</v>
      </c>
      <c r="J45" s="23"/>
      <c r="K45" s="23"/>
      <c r="L45" s="23"/>
      <c r="M45" s="23"/>
      <c r="N45" s="23">
        <v>97500</v>
      </c>
      <c r="O45" s="23"/>
      <c r="P45" s="23"/>
      <c r="Q45" s="23"/>
      <c r="R45" s="23"/>
      <c r="S45" s="23"/>
      <c r="T45" s="23"/>
      <c r="U45" s="23"/>
      <c r="V45" s="23"/>
      <c r="W45" s="23"/>
    </row>
    <row r="46" ht="18.75" customHeight="1" spans="1:23">
      <c r="A46" s="121" t="s">
        <v>274</v>
      </c>
      <c r="B46" s="121" t="s">
        <v>308</v>
      </c>
      <c r="C46" s="21" t="s">
        <v>307</v>
      </c>
      <c r="D46" s="121" t="s">
        <v>71</v>
      </c>
      <c r="E46" s="121" t="s">
        <v>90</v>
      </c>
      <c r="F46" s="121" t="s">
        <v>91</v>
      </c>
      <c r="G46" s="121" t="s">
        <v>297</v>
      </c>
      <c r="H46" s="121" t="s">
        <v>298</v>
      </c>
      <c r="I46" s="23">
        <v>4300</v>
      </c>
      <c r="J46" s="23"/>
      <c r="K46" s="23"/>
      <c r="L46" s="23"/>
      <c r="M46" s="23"/>
      <c r="N46" s="23">
        <v>4300</v>
      </c>
      <c r="O46" s="23"/>
      <c r="P46" s="23"/>
      <c r="Q46" s="23"/>
      <c r="R46" s="23"/>
      <c r="S46" s="23"/>
      <c r="T46" s="23"/>
      <c r="U46" s="23"/>
      <c r="V46" s="23"/>
      <c r="W46" s="23"/>
    </row>
    <row r="47" ht="18.75" customHeight="1" spans="1:23">
      <c r="A47" s="112"/>
      <c r="B47" s="112"/>
      <c r="C47" s="21" t="s">
        <v>309</v>
      </c>
      <c r="D47" s="112"/>
      <c r="E47" s="112"/>
      <c r="F47" s="112"/>
      <c r="G47" s="112"/>
      <c r="H47" s="112"/>
      <c r="I47" s="23">
        <v>714885.52</v>
      </c>
      <c r="J47" s="23"/>
      <c r="K47" s="23"/>
      <c r="L47" s="23"/>
      <c r="M47" s="23"/>
      <c r="N47" s="23">
        <v>714885.52</v>
      </c>
      <c r="O47" s="23"/>
      <c r="P47" s="23"/>
      <c r="Q47" s="23"/>
      <c r="R47" s="23"/>
      <c r="S47" s="23"/>
      <c r="T47" s="23"/>
      <c r="U47" s="23"/>
      <c r="V47" s="23"/>
      <c r="W47" s="23"/>
    </row>
    <row r="48" ht="18.75" customHeight="1" spans="1:23">
      <c r="A48" s="121" t="s">
        <v>289</v>
      </c>
      <c r="B48" s="121" t="s">
        <v>310</v>
      </c>
      <c r="C48" s="21" t="s">
        <v>309</v>
      </c>
      <c r="D48" s="121" t="s">
        <v>71</v>
      </c>
      <c r="E48" s="121" t="s">
        <v>90</v>
      </c>
      <c r="F48" s="121" t="s">
        <v>91</v>
      </c>
      <c r="G48" s="121" t="s">
        <v>276</v>
      </c>
      <c r="H48" s="121" t="s">
        <v>277</v>
      </c>
      <c r="I48" s="23">
        <v>559071.04</v>
      </c>
      <c r="J48" s="23"/>
      <c r="K48" s="23"/>
      <c r="L48" s="23"/>
      <c r="M48" s="23"/>
      <c r="N48" s="23">
        <v>559071.04</v>
      </c>
      <c r="O48" s="23"/>
      <c r="P48" s="23"/>
      <c r="Q48" s="23"/>
      <c r="R48" s="23"/>
      <c r="S48" s="23"/>
      <c r="T48" s="23"/>
      <c r="U48" s="23"/>
      <c r="V48" s="23"/>
      <c r="W48" s="23"/>
    </row>
    <row r="49" ht="18.75" customHeight="1" spans="1:23">
      <c r="A49" s="121" t="s">
        <v>289</v>
      </c>
      <c r="B49" s="121" t="s">
        <v>310</v>
      </c>
      <c r="C49" s="21" t="s">
        <v>309</v>
      </c>
      <c r="D49" s="121" t="s">
        <v>71</v>
      </c>
      <c r="E49" s="121" t="s">
        <v>90</v>
      </c>
      <c r="F49" s="121" t="s">
        <v>91</v>
      </c>
      <c r="G49" s="121" t="s">
        <v>311</v>
      </c>
      <c r="H49" s="121" t="s">
        <v>312</v>
      </c>
      <c r="I49" s="23">
        <v>49638.65</v>
      </c>
      <c r="J49" s="23"/>
      <c r="K49" s="23"/>
      <c r="L49" s="23"/>
      <c r="M49" s="23"/>
      <c r="N49" s="23">
        <v>49638.65</v>
      </c>
      <c r="O49" s="23"/>
      <c r="P49" s="23"/>
      <c r="Q49" s="23"/>
      <c r="R49" s="23"/>
      <c r="S49" s="23"/>
      <c r="T49" s="23"/>
      <c r="U49" s="23"/>
      <c r="V49" s="23"/>
      <c r="W49" s="23"/>
    </row>
    <row r="50" ht="18.75" customHeight="1" spans="1:23">
      <c r="A50" s="121" t="s">
        <v>289</v>
      </c>
      <c r="B50" s="121" t="s">
        <v>310</v>
      </c>
      <c r="C50" s="21" t="s">
        <v>309</v>
      </c>
      <c r="D50" s="121" t="s">
        <v>71</v>
      </c>
      <c r="E50" s="121" t="s">
        <v>90</v>
      </c>
      <c r="F50" s="121" t="s">
        <v>91</v>
      </c>
      <c r="G50" s="121" t="s">
        <v>313</v>
      </c>
      <c r="H50" s="121" t="s">
        <v>314</v>
      </c>
      <c r="I50" s="23">
        <v>55685.18</v>
      </c>
      <c r="J50" s="23"/>
      <c r="K50" s="23"/>
      <c r="L50" s="23"/>
      <c r="M50" s="23"/>
      <c r="N50" s="23">
        <v>55685.18</v>
      </c>
      <c r="O50" s="23"/>
      <c r="P50" s="23"/>
      <c r="Q50" s="23"/>
      <c r="R50" s="23"/>
      <c r="S50" s="23"/>
      <c r="T50" s="23"/>
      <c r="U50" s="23"/>
      <c r="V50" s="23"/>
      <c r="W50" s="23"/>
    </row>
    <row r="51" ht="18.75" customHeight="1" spans="1:23">
      <c r="A51" s="121" t="s">
        <v>289</v>
      </c>
      <c r="B51" s="121" t="s">
        <v>310</v>
      </c>
      <c r="C51" s="21" t="s">
        <v>309</v>
      </c>
      <c r="D51" s="121" t="s">
        <v>71</v>
      </c>
      <c r="E51" s="121" t="s">
        <v>90</v>
      </c>
      <c r="F51" s="121" t="s">
        <v>91</v>
      </c>
      <c r="G51" s="121" t="s">
        <v>313</v>
      </c>
      <c r="H51" s="121" t="s">
        <v>314</v>
      </c>
      <c r="I51" s="23">
        <v>49638.65</v>
      </c>
      <c r="J51" s="23"/>
      <c r="K51" s="23"/>
      <c r="L51" s="23"/>
      <c r="M51" s="23"/>
      <c r="N51" s="23">
        <v>49638.65</v>
      </c>
      <c r="O51" s="23"/>
      <c r="P51" s="23"/>
      <c r="Q51" s="23"/>
      <c r="R51" s="23"/>
      <c r="S51" s="23"/>
      <c r="T51" s="23"/>
      <c r="U51" s="23"/>
      <c r="V51" s="23"/>
      <c r="W51" s="23"/>
    </row>
    <row r="52" ht="18.75" customHeight="1" spans="1:23">
      <c r="A52" s="121" t="s">
        <v>289</v>
      </c>
      <c r="B52" s="121" t="s">
        <v>310</v>
      </c>
      <c r="C52" s="21" t="s">
        <v>309</v>
      </c>
      <c r="D52" s="121" t="s">
        <v>71</v>
      </c>
      <c r="E52" s="121" t="s">
        <v>90</v>
      </c>
      <c r="F52" s="121" t="s">
        <v>91</v>
      </c>
      <c r="G52" s="121" t="s">
        <v>315</v>
      </c>
      <c r="H52" s="121" t="s">
        <v>316</v>
      </c>
      <c r="I52" s="23">
        <v>852</v>
      </c>
      <c r="J52" s="23"/>
      <c r="K52" s="23"/>
      <c r="L52" s="23"/>
      <c r="M52" s="23"/>
      <c r="N52" s="23">
        <v>852</v>
      </c>
      <c r="O52" s="23"/>
      <c r="P52" s="23"/>
      <c r="Q52" s="23"/>
      <c r="R52" s="23"/>
      <c r="S52" s="23"/>
      <c r="T52" s="23"/>
      <c r="U52" s="23"/>
      <c r="V52" s="23"/>
      <c r="W52" s="23"/>
    </row>
    <row r="53" ht="18.75" customHeight="1" spans="1:23">
      <c r="A53" s="112"/>
      <c r="B53" s="112"/>
      <c r="C53" s="21" t="s">
        <v>317</v>
      </c>
      <c r="D53" s="112"/>
      <c r="E53" s="112"/>
      <c r="F53" s="112"/>
      <c r="G53" s="112"/>
      <c r="H53" s="112"/>
      <c r="I53" s="23">
        <v>300000</v>
      </c>
      <c r="J53" s="23"/>
      <c r="K53" s="23"/>
      <c r="L53" s="23"/>
      <c r="M53" s="23"/>
      <c r="N53" s="23">
        <v>300000</v>
      </c>
      <c r="O53" s="23"/>
      <c r="P53" s="23"/>
      <c r="Q53" s="23"/>
      <c r="R53" s="23"/>
      <c r="S53" s="23"/>
      <c r="T53" s="23"/>
      <c r="U53" s="23"/>
      <c r="V53" s="23"/>
      <c r="W53" s="23"/>
    </row>
    <row r="54" ht="18.75" customHeight="1" spans="1:23">
      <c r="A54" s="121" t="s">
        <v>289</v>
      </c>
      <c r="B54" s="121" t="s">
        <v>318</v>
      </c>
      <c r="C54" s="21" t="s">
        <v>317</v>
      </c>
      <c r="D54" s="121" t="s">
        <v>71</v>
      </c>
      <c r="E54" s="121" t="s">
        <v>90</v>
      </c>
      <c r="F54" s="121" t="s">
        <v>91</v>
      </c>
      <c r="G54" s="121" t="s">
        <v>246</v>
      </c>
      <c r="H54" s="121" t="s">
        <v>247</v>
      </c>
      <c r="I54" s="23">
        <v>300000</v>
      </c>
      <c r="J54" s="23"/>
      <c r="K54" s="23"/>
      <c r="L54" s="23"/>
      <c r="M54" s="23"/>
      <c r="N54" s="23">
        <v>300000</v>
      </c>
      <c r="O54" s="23"/>
      <c r="P54" s="23"/>
      <c r="Q54" s="23"/>
      <c r="R54" s="23"/>
      <c r="S54" s="23"/>
      <c r="T54" s="23"/>
      <c r="U54" s="23"/>
      <c r="V54" s="23"/>
      <c r="W54" s="23"/>
    </row>
    <row r="55" ht="18.75" customHeight="1" spans="1:23">
      <c r="A55" s="112"/>
      <c r="B55" s="112"/>
      <c r="C55" s="21" t="s">
        <v>319</v>
      </c>
      <c r="D55" s="112"/>
      <c r="E55" s="112"/>
      <c r="F55" s="112"/>
      <c r="G55" s="112"/>
      <c r="H55" s="112"/>
      <c r="I55" s="23">
        <v>50000</v>
      </c>
      <c r="J55" s="23"/>
      <c r="K55" s="23"/>
      <c r="L55" s="23"/>
      <c r="M55" s="23"/>
      <c r="N55" s="23"/>
      <c r="O55" s="23">
        <v>50000</v>
      </c>
      <c r="P55" s="23"/>
      <c r="Q55" s="23"/>
      <c r="R55" s="23"/>
      <c r="S55" s="23"/>
      <c r="T55" s="23"/>
      <c r="U55" s="23"/>
      <c r="V55" s="23"/>
      <c r="W55" s="23"/>
    </row>
    <row r="56" ht="18.75" customHeight="1" spans="1:23">
      <c r="A56" s="121" t="s">
        <v>289</v>
      </c>
      <c r="B56" s="121" t="s">
        <v>320</v>
      </c>
      <c r="C56" s="21" t="s">
        <v>319</v>
      </c>
      <c r="D56" s="121" t="s">
        <v>71</v>
      </c>
      <c r="E56" s="121" t="s">
        <v>139</v>
      </c>
      <c r="F56" s="121" t="s">
        <v>140</v>
      </c>
      <c r="G56" s="121" t="s">
        <v>321</v>
      </c>
      <c r="H56" s="121" t="s">
        <v>322</v>
      </c>
      <c r="I56" s="23">
        <v>50000</v>
      </c>
      <c r="J56" s="23"/>
      <c r="K56" s="23"/>
      <c r="L56" s="23"/>
      <c r="M56" s="23"/>
      <c r="N56" s="23"/>
      <c r="O56" s="23">
        <v>50000</v>
      </c>
      <c r="P56" s="23"/>
      <c r="Q56" s="23"/>
      <c r="R56" s="23"/>
      <c r="S56" s="23"/>
      <c r="T56" s="23"/>
      <c r="U56" s="23"/>
      <c r="V56" s="23"/>
      <c r="W56" s="23"/>
    </row>
    <row r="57" ht="18.75" customHeight="1" spans="1:23">
      <c r="A57" s="112"/>
      <c r="B57" s="112"/>
      <c r="C57" s="21" t="s">
        <v>323</v>
      </c>
      <c r="D57" s="112"/>
      <c r="E57" s="112"/>
      <c r="F57" s="112"/>
      <c r="G57" s="112"/>
      <c r="H57" s="112"/>
      <c r="I57" s="23">
        <v>107041</v>
      </c>
      <c r="J57" s="23"/>
      <c r="K57" s="23"/>
      <c r="L57" s="23"/>
      <c r="M57" s="23"/>
      <c r="N57" s="23">
        <v>107041</v>
      </c>
      <c r="O57" s="23"/>
      <c r="P57" s="23"/>
      <c r="Q57" s="23"/>
      <c r="R57" s="23"/>
      <c r="S57" s="23"/>
      <c r="T57" s="23"/>
      <c r="U57" s="23"/>
      <c r="V57" s="23"/>
      <c r="W57" s="23"/>
    </row>
    <row r="58" ht="18.75" customHeight="1" spans="1:23">
      <c r="A58" s="121" t="s">
        <v>289</v>
      </c>
      <c r="B58" s="121" t="s">
        <v>324</v>
      </c>
      <c r="C58" s="21" t="s">
        <v>323</v>
      </c>
      <c r="D58" s="121" t="s">
        <v>71</v>
      </c>
      <c r="E58" s="121" t="s">
        <v>92</v>
      </c>
      <c r="F58" s="121" t="s">
        <v>93</v>
      </c>
      <c r="G58" s="121" t="s">
        <v>246</v>
      </c>
      <c r="H58" s="121" t="s">
        <v>247</v>
      </c>
      <c r="I58" s="23">
        <v>107041</v>
      </c>
      <c r="J58" s="23"/>
      <c r="K58" s="23"/>
      <c r="L58" s="23"/>
      <c r="M58" s="23"/>
      <c r="N58" s="23">
        <v>107041</v>
      </c>
      <c r="O58" s="23"/>
      <c r="P58" s="23"/>
      <c r="Q58" s="23"/>
      <c r="R58" s="23"/>
      <c r="S58" s="23"/>
      <c r="T58" s="23"/>
      <c r="U58" s="23"/>
      <c r="V58" s="23"/>
      <c r="W58" s="23"/>
    </row>
    <row r="59" ht="18.75" customHeight="1" spans="1:23">
      <c r="A59" s="112"/>
      <c r="B59" s="112"/>
      <c r="C59" s="21" t="s">
        <v>325</v>
      </c>
      <c r="D59" s="112"/>
      <c r="E59" s="112"/>
      <c r="F59" s="112"/>
      <c r="G59" s="112"/>
      <c r="H59" s="112"/>
      <c r="I59" s="23">
        <v>2800000</v>
      </c>
      <c r="J59" s="23"/>
      <c r="K59" s="23"/>
      <c r="L59" s="23"/>
      <c r="M59" s="23"/>
      <c r="N59" s="23"/>
      <c r="O59" s="23"/>
      <c r="P59" s="23"/>
      <c r="Q59" s="23"/>
      <c r="R59" s="23">
        <v>2800000</v>
      </c>
      <c r="S59" s="23"/>
      <c r="T59" s="23"/>
      <c r="U59" s="23"/>
      <c r="V59" s="23"/>
      <c r="W59" s="23">
        <v>2800000</v>
      </c>
    </row>
    <row r="60" ht="18.75" customHeight="1" spans="1:23">
      <c r="A60" s="121" t="s">
        <v>289</v>
      </c>
      <c r="B60" s="121" t="s">
        <v>326</v>
      </c>
      <c r="C60" s="21" t="s">
        <v>325</v>
      </c>
      <c r="D60" s="121" t="s">
        <v>71</v>
      </c>
      <c r="E60" s="121" t="s">
        <v>92</v>
      </c>
      <c r="F60" s="121" t="s">
        <v>93</v>
      </c>
      <c r="G60" s="121" t="s">
        <v>246</v>
      </c>
      <c r="H60" s="121" t="s">
        <v>247</v>
      </c>
      <c r="I60" s="23">
        <v>2800000</v>
      </c>
      <c r="J60" s="23"/>
      <c r="K60" s="23"/>
      <c r="L60" s="23"/>
      <c r="M60" s="23"/>
      <c r="N60" s="23"/>
      <c r="O60" s="23"/>
      <c r="P60" s="23"/>
      <c r="Q60" s="23"/>
      <c r="R60" s="23">
        <v>2800000</v>
      </c>
      <c r="S60" s="23"/>
      <c r="T60" s="23"/>
      <c r="U60" s="23"/>
      <c r="V60" s="23"/>
      <c r="W60" s="23">
        <v>2800000</v>
      </c>
    </row>
    <row r="61" ht="18.75" customHeight="1" spans="1:23">
      <c r="A61" s="33" t="s">
        <v>141</v>
      </c>
      <c r="B61" s="34"/>
      <c r="C61" s="34"/>
      <c r="D61" s="34"/>
      <c r="E61" s="34"/>
      <c r="F61" s="34"/>
      <c r="G61" s="34"/>
      <c r="H61" s="35"/>
      <c r="I61" s="23">
        <v>12651292.52</v>
      </c>
      <c r="J61" s="23">
        <v>30000</v>
      </c>
      <c r="K61" s="23">
        <v>30000</v>
      </c>
      <c r="L61" s="23"/>
      <c r="M61" s="23"/>
      <c r="N61" s="23">
        <v>5361292.52</v>
      </c>
      <c r="O61" s="23">
        <v>50000</v>
      </c>
      <c r="P61" s="23"/>
      <c r="Q61" s="23">
        <v>4410000</v>
      </c>
      <c r="R61" s="23">
        <v>2800000</v>
      </c>
      <c r="S61" s="23"/>
      <c r="T61" s="23"/>
      <c r="U61" s="23"/>
      <c r="V61" s="23"/>
      <c r="W61" s="23">
        <v>2800000</v>
      </c>
    </row>
  </sheetData>
  <mergeCells count="28">
    <mergeCell ref="A2:W2"/>
    <mergeCell ref="A3:H3"/>
    <mergeCell ref="J4:M4"/>
    <mergeCell ref="N4:P4"/>
    <mergeCell ref="R4:W4"/>
    <mergeCell ref="A61:H61"/>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7"/>
  <sheetViews>
    <sheetView showZeros="0" topLeftCell="B1" workbookViewId="0">
      <selection activeCell="B12" sqref="B12:B14"/>
    </sheetView>
  </sheetViews>
  <sheetFormatPr defaultColWidth="9.13333333333333"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6" t="s">
        <v>327</v>
      </c>
    </row>
    <row r="2" ht="36.75" customHeight="1" spans="1:10">
      <c r="A2" s="5" t="str">
        <f>"2025"&amp;"年部门项目支出绩效目标表"</f>
        <v>2025年部门项目支出绩效目标表</v>
      </c>
      <c r="B2" s="6"/>
      <c r="C2" s="6"/>
      <c r="D2" s="6"/>
      <c r="E2" s="6"/>
      <c r="F2" s="51"/>
      <c r="G2" s="6"/>
      <c r="H2" s="51"/>
      <c r="I2" s="51"/>
      <c r="J2" s="6"/>
    </row>
    <row r="3" ht="18.75" customHeight="1" spans="1:8">
      <c r="A3" s="7" t="str">
        <f>"单位名称："&amp;"临沧市临翔区第一中学"</f>
        <v>单位名称：临沧市临翔区第一中学</v>
      </c>
      <c r="B3" s="3"/>
      <c r="C3" s="3"/>
      <c r="D3" s="3"/>
      <c r="E3" s="3"/>
      <c r="F3" s="52"/>
      <c r="G3" s="3"/>
      <c r="H3" s="52"/>
    </row>
    <row r="4" ht="18.75" customHeight="1" spans="1:10">
      <c r="A4" s="45" t="s">
        <v>328</v>
      </c>
      <c r="B4" s="45" t="s">
        <v>329</v>
      </c>
      <c r="C4" s="45" t="s">
        <v>330</v>
      </c>
      <c r="D4" s="45" t="s">
        <v>331</v>
      </c>
      <c r="E4" s="45" t="s">
        <v>332</v>
      </c>
      <c r="F4" s="53" t="s">
        <v>333</v>
      </c>
      <c r="G4" s="45" t="s">
        <v>334</v>
      </c>
      <c r="H4" s="53" t="s">
        <v>335</v>
      </c>
      <c r="I4" s="53" t="s">
        <v>336</v>
      </c>
      <c r="J4" s="45" t="s">
        <v>337</v>
      </c>
    </row>
    <row r="5" ht="18.75" customHeight="1" spans="1:10">
      <c r="A5" s="118">
        <v>1</v>
      </c>
      <c r="B5" s="118">
        <v>2</v>
      </c>
      <c r="C5" s="118">
        <v>3</v>
      </c>
      <c r="D5" s="118">
        <v>4</v>
      </c>
      <c r="E5" s="118">
        <v>5</v>
      </c>
      <c r="F5" s="118">
        <v>6</v>
      </c>
      <c r="G5" s="118">
        <v>7</v>
      </c>
      <c r="H5" s="118">
        <v>8</v>
      </c>
      <c r="I5" s="118">
        <v>9</v>
      </c>
      <c r="J5" s="118">
        <v>10</v>
      </c>
    </row>
    <row r="6" ht="18.75" customHeight="1" spans="1:10">
      <c r="A6" s="32" t="s">
        <v>71</v>
      </c>
      <c r="B6" s="46"/>
      <c r="C6" s="46"/>
      <c r="D6" s="46"/>
      <c r="E6" s="54"/>
      <c r="F6" s="55"/>
      <c r="G6" s="54"/>
      <c r="H6" s="55"/>
      <c r="I6" s="55"/>
      <c r="J6" s="54"/>
    </row>
    <row r="7" ht="18.75" customHeight="1" spans="1:10">
      <c r="A7" s="213" t="s">
        <v>325</v>
      </c>
      <c r="B7" s="21" t="s">
        <v>338</v>
      </c>
      <c r="C7" s="21" t="s">
        <v>339</v>
      </c>
      <c r="D7" s="21" t="s">
        <v>340</v>
      </c>
      <c r="E7" s="32" t="s">
        <v>341</v>
      </c>
      <c r="F7" s="21" t="s">
        <v>342</v>
      </c>
      <c r="G7" s="32" t="s">
        <v>184</v>
      </c>
      <c r="H7" s="21" t="s">
        <v>343</v>
      </c>
      <c r="I7" s="21" t="s">
        <v>344</v>
      </c>
      <c r="J7" s="32" t="s">
        <v>345</v>
      </c>
    </row>
    <row r="8" ht="18.75" customHeight="1" spans="1:10">
      <c r="A8" s="213" t="s">
        <v>325</v>
      </c>
      <c r="B8" s="21" t="s">
        <v>338</v>
      </c>
      <c r="C8" s="21" t="s">
        <v>339</v>
      </c>
      <c r="D8" s="21" t="s">
        <v>340</v>
      </c>
      <c r="E8" s="32" t="s">
        <v>346</v>
      </c>
      <c r="F8" s="21" t="s">
        <v>342</v>
      </c>
      <c r="G8" s="32" t="s">
        <v>347</v>
      </c>
      <c r="H8" s="21" t="s">
        <v>348</v>
      </c>
      <c r="I8" s="21" t="s">
        <v>344</v>
      </c>
      <c r="J8" s="32" t="s">
        <v>349</v>
      </c>
    </row>
    <row r="9" ht="18.75" customHeight="1" spans="1:10">
      <c r="A9" s="213" t="s">
        <v>325</v>
      </c>
      <c r="B9" s="21" t="s">
        <v>338</v>
      </c>
      <c r="C9" s="21" t="s">
        <v>339</v>
      </c>
      <c r="D9" s="21" t="s">
        <v>350</v>
      </c>
      <c r="E9" s="32" t="s">
        <v>351</v>
      </c>
      <c r="F9" s="21" t="s">
        <v>352</v>
      </c>
      <c r="G9" s="32" t="s">
        <v>353</v>
      </c>
      <c r="H9" s="21" t="s">
        <v>354</v>
      </c>
      <c r="I9" s="21" t="s">
        <v>344</v>
      </c>
      <c r="J9" s="32" t="s">
        <v>355</v>
      </c>
    </row>
    <row r="10" ht="18.75" customHeight="1" spans="1:10">
      <c r="A10" s="213" t="s">
        <v>325</v>
      </c>
      <c r="B10" s="21" t="s">
        <v>338</v>
      </c>
      <c r="C10" s="21" t="s">
        <v>356</v>
      </c>
      <c r="D10" s="21" t="s">
        <v>357</v>
      </c>
      <c r="E10" s="32" t="s">
        <v>358</v>
      </c>
      <c r="F10" s="21" t="s">
        <v>342</v>
      </c>
      <c r="G10" s="32" t="s">
        <v>185</v>
      </c>
      <c r="H10" s="21" t="s">
        <v>354</v>
      </c>
      <c r="I10" s="21" t="s">
        <v>344</v>
      </c>
      <c r="J10" s="32" t="s">
        <v>359</v>
      </c>
    </row>
    <row r="11" ht="18.75" customHeight="1" spans="1:10">
      <c r="A11" s="213" t="s">
        <v>325</v>
      </c>
      <c r="B11" s="21" t="s">
        <v>338</v>
      </c>
      <c r="C11" s="21" t="s">
        <v>360</v>
      </c>
      <c r="D11" s="21" t="s">
        <v>361</v>
      </c>
      <c r="E11" s="32" t="s">
        <v>362</v>
      </c>
      <c r="F11" s="21" t="s">
        <v>342</v>
      </c>
      <c r="G11" s="32" t="s">
        <v>363</v>
      </c>
      <c r="H11" s="21" t="s">
        <v>348</v>
      </c>
      <c r="I11" s="21" t="s">
        <v>344</v>
      </c>
      <c r="J11" s="32" t="s">
        <v>364</v>
      </c>
    </row>
    <row r="12" ht="18.75" customHeight="1" spans="1:10">
      <c r="A12" s="213" t="s">
        <v>293</v>
      </c>
      <c r="B12" s="21" t="s">
        <v>365</v>
      </c>
      <c r="C12" s="21" t="s">
        <v>339</v>
      </c>
      <c r="D12" s="21" t="s">
        <v>340</v>
      </c>
      <c r="E12" s="32" t="s">
        <v>366</v>
      </c>
      <c r="F12" s="21" t="s">
        <v>352</v>
      </c>
      <c r="G12" s="32" t="s">
        <v>367</v>
      </c>
      <c r="H12" s="21" t="s">
        <v>368</v>
      </c>
      <c r="I12" s="21" t="s">
        <v>344</v>
      </c>
      <c r="J12" s="32" t="s">
        <v>369</v>
      </c>
    </row>
    <row r="13" ht="18.75" customHeight="1" spans="1:10">
      <c r="A13" s="213" t="s">
        <v>293</v>
      </c>
      <c r="B13" s="21" t="s">
        <v>370</v>
      </c>
      <c r="C13" s="21" t="s">
        <v>356</v>
      </c>
      <c r="D13" s="21" t="s">
        <v>371</v>
      </c>
      <c r="E13" s="32" t="s">
        <v>372</v>
      </c>
      <c r="F13" s="21" t="s">
        <v>352</v>
      </c>
      <c r="G13" s="32" t="s">
        <v>373</v>
      </c>
      <c r="H13" s="21" t="s">
        <v>348</v>
      </c>
      <c r="I13" s="21" t="s">
        <v>374</v>
      </c>
      <c r="J13" s="32" t="s">
        <v>375</v>
      </c>
    </row>
    <row r="14" ht="18.75" customHeight="1" spans="1:10">
      <c r="A14" s="213" t="s">
        <v>293</v>
      </c>
      <c r="B14" s="21" t="s">
        <v>370</v>
      </c>
      <c r="C14" s="21" t="s">
        <v>360</v>
      </c>
      <c r="D14" s="21" t="s">
        <v>361</v>
      </c>
      <c r="E14" s="32" t="s">
        <v>376</v>
      </c>
      <c r="F14" s="21" t="s">
        <v>352</v>
      </c>
      <c r="G14" s="32" t="s">
        <v>377</v>
      </c>
      <c r="H14" s="21" t="s">
        <v>348</v>
      </c>
      <c r="I14" s="21" t="s">
        <v>374</v>
      </c>
      <c r="J14" s="32" t="s">
        <v>376</v>
      </c>
    </row>
    <row r="15" ht="18.75" customHeight="1" spans="1:10">
      <c r="A15" s="213" t="s">
        <v>288</v>
      </c>
      <c r="B15" s="21" t="s">
        <v>378</v>
      </c>
      <c r="C15" s="21" t="s">
        <v>339</v>
      </c>
      <c r="D15" s="21" t="s">
        <v>340</v>
      </c>
      <c r="E15" s="32" t="s">
        <v>379</v>
      </c>
      <c r="F15" s="21" t="s">
        <v>352</v>
      </c>
      <c r="G15" s="32" t="s">
        <v>380</v>
      </c>
      <c r="H15" s="21" t="s">
        <v>381</v>
      </c>
      <c r="I15" s="21" t="s">
        <v>344</v>
      </c>
      <c r="J15" s="32" t="s">
        <v>382</v>
      </c>
    </row>
    <row r="16" ht="18.75" customHeight="1" spans="1:10">
      <c r="A16" s="213" t="s">
        <v>288</v>
      </c>
      <c r="B16" s="21" t="s">
        <v>378</v>
      </c>
      <c r="C16" s="21" t="s">
        <v>356</v>
      </c>
      <c r="D16" s="21" t="s">
        <v>371</v>
      </c>
      <c r="E16" s="32" t="s">
        <v>383</v>
      </c>
      <c r="F16" s="21" t="s">
        <v>352</v>
      </c>
      <c r="G16" s="32" t="s">
        <v>373</v>
      </c>
      <c r="H16" s="21" t="s">
        <v>348</v>
      </c>
      <c r="I16" s="21" t="s">
        <v>344</v>
      </c>
      <c r="J16" s="32" t="s">
        <v>384</v>
      </c>
    </row>
    <row r="17" ht="18.75" customHeight="1" spans="1:10">
      <c r="A17" s="213" t="s">
        <v>288</v>
      </c>
      <c r="B17" s="21" t="s">
        <v>378</v>
      </c>
      <c r="C17" s="21" t="s">
        <v>360</v>
      </c>
      <c r="D17" s="21" t="s">
        <v>361</v>
      </c>
      <c r="E17" s="32" t="s">
        <v>385</v>
      </c>
      <c r="F17" s="21" t="s">
        <v>342</v>
      </c>
      <c r="G17" s="32" t="s">
        <v>377</v>
      </c>
      <c r="H17" s="21" t="s">
        <v>348</v>
      </c>
      <c r="I17" s="21" t="s">
        <v>344</v>
      </c>
      <c r="J17" s="32" t="s">
        <v>386</v>
      </c>
    </row>
  </sheetData>
  <mergeCells count="8">
    <mergeCell ref="A2:J2"/>
    <mergeCell ref="A3:H3"/>
    <mergeCell ref="A7:A11"/>
    <mergeCell ref="A12:A14"/>
    <mergeCell ref="A15:A17"/>
    <mergeCell ref="B7:B11"/>
    <mergeCell ref="B12:B14"/>
    <mergeCell ref="B15:B17"/>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showZeros="0" workbookViewId="0">
      <selection activeCell="A1" sqref="A1"/>
    </sheetView>
  </sheetViews>
  <sheetFormatPr defaultColWidth="9.13333333333333" defaultRowHeight="14.25" customHeight="1" outlineLevelCol="5"/>
  <cols>
    <col min="1" max="1" width="32.1333333333333" customWidth="1"/>
    <col min="2" max="2" width="16.8571428571429" customWidth="1"/>
    <col min="3" max="3" width="32.1333333333333" customWidth="1"/>
    <col min="4" max="6" width="28.5714285714286" customWidth="1"/>
  </cols>
  <sheetData>
    <row r="1" ht="15" customHeight="1" spans="1:6">
      <c r="A1" s="98">
        <v>1</v>
      </c>
      <c r="B1" s="99">
        <v>0</v>
      </c>
      <c r="C1" s="98">
        <v>1</v>
      </c>
      <c r="D1" s="100"/>
      <c r="E1" s="100"/>
      <c r="F1" s="38" t="s">
        <v>387</v>
      </c>
    </row>
    <row r="2" ht="32.25" customHeight="1" spans="1:6">
      <c r="A2" s="101" t="str">
        <f>"2025"&amp;"年部门政府性基金预算支出预算表"</f>
        <v>2025年部门政府性基金预算支出预算表</v>
      </c>
      <c r="B2" s="102" t="s">
        <v>388</v>
      </c>
      <c r="C2" s="103"/>
      <c r="D2" s="104"/>
      <c r="E2" s="104"/>
      <c r="F2" s="104"/>
    </row>
    <row r="3" ht="18.75" customHeight="1" spans="1:6">
      <c r="A3" s="7" t="str">
        <f>"单位名称："&amp;"临沧市临翔区第一中学"</f>
        <v>单位名称：临沧市临翔区第一中学</v>
      </c>
      <c r="B3" s="7" t="s">
        <v>389</v>
      </c>
      <c r="C3" s="98"/>
      <c r="D3" s="100"/>
      <c r="E3" s="100"/>
      <c r="F3" s="38" t="s">
        <v>1</v>
      </c>
    </row>
    <row r="4" ht="18.75" customHeight="1" spans="1:6">
      <c r="A4" s="105" t="s">
        <v>203</v>
      </c>
      <c r="B4" s="106" t="s">
        <v>73</v>
      </c>
      <c r="C4" s="107" t="s">
        <v>74</v>
      </c>
      <c r="D4" s="13" t="s">
        <v>390</v>
      </c>
      <c r="E4" s="13"/>
      <c r="F4" s="14"/>
    </row>
    <row r="5" ht="18.75" customHeight="1" spans="1:6">
      <c r="A5" s="108"/>
      <c r="B5" s="109"/>
      <c r="C5" s="95"/>
      <c r="D5" s="94" t="s">
        <v>56</v>
      </c>
      <c r="E5" s="94" t="s">
        <v>75</v>
      </c>
      <c r="F5" s="94" t="s">
        <v>76</v>
      </c>
    </row>
    <row r="6" ht="18.75" customHeight="1" spans="1:6">
      <c r="A6" s="108">
        <v>1</v>
      </c>
      <c r="B6" s="110" t="s">
        <v>184</v>
      </c>
      <c r="C6" s="95">
        <v>3</v>
      </c>
      <c r="D6" s="94">
        <v>4</v>
      </c>
      <c r="E6" s="94">
        <v>5</v>
      </c>
      <c r="F6" s="94">
        <v>6</v>
      </c>
    </row>
    <row r="7" ht="18.75" customHeight="1" spans="1:6">
      <c r="A7" s="111" t="s">
        <v>71</v>
      </c>
      <c r="B7" s="82"/>
      <c r="C7" s="82"/>
      <c r="D7" s="23">
        <v>50000</v>
      </c>
      <c r="E7" s="23"/>
      <c r="F7" s="23">
        <v>50000</v>
      </c>
    </row>
    <row r="8" ht="18.75" customHeight="1" spans="1:6">
      <c r="A8" s="111"/>
      <c r="B8" s="82" t="s">
        <v>136</v>
      </c>
      <c r="C8" s="82" t="s">
        <v>83</v>
      </c>
      <c r="D8" s="23">
        <v>50000</v>
      </c>
      <c r="E8" s="23"/>
      <c r="F8" s="23">
        <v>50000</v>
      </c>
    </row>
    <row r="9" ht="18.75" customHeight="1" spans="1:6">
      <c r="A9" s="112"/>
      <c r="B9" s="113" t="s">
        <v>137</v>
      </c>
      <c r="C9" s="113" t="s">
        <v>138</v>
      </c>
      <c r="D9" s="23">
        <v>50000</v>
      </c>
      <c r="E9" s="23"/>
      <c r="F9" s="23">
        <v>50000</v>
      </c>
    </row>
    <row r="10" ht="18.75" customHeight="1" spans="1:6">
      <c r="A10" s="112"/>
      <c r="B10" s="114" t="s">
        <v>139</v>
      </c>
      <c r="C10" s="114" t="s">
        <v>140</v>
      </c>
      <c r="D10" s="23">
        <v>50000</v>
      </c>
      <c r="E10" s="23"/>
      <c r="F10" s="23">
        <v>50000</v>
      </c>
    </row>
    <row r="11" ht="18.75" customHeight="1" spans="1:6">
      <c r="A11" s="115" t="s">
        <v>141</v>
      </c>
      <c r="B11" s="116" t="s">
        <v>141</v>
      </c>
      <c r="C11" s="117" t="s">
        <v>141</v>
      </c>
      <c r="D11" s="23">
        <v>50000</v>
      </c>
      <c r="E11" s="23"/>
      <c r="F11" s="23">
        <v>50000</v>
      </c>
    </row>
  </sheetData>
  <mergeCells count="7">
    <mergeCell ref="A2:F2"/>
    <mergeCell ref="A3:C3"/>
    <mergeCell ref="D4:F4"/>
    <mergeCell ref="A11:C11"/>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1"/>
  <sheetViews>
    <sheetView showZeros="0" workbookViewId="0">
      <selection activeCell="C16" sqref="C16"/>
    </sheetView>
  </sheetViews>
  <sheetFormatPr defaultColWidth="9.13333333333333" defaultRowHeight="14.25" customHeight="1"/>
  <cols>
    <col min="1" max="1" width="39.1333333333333" customWidth="1"/>
    <col min="2" max="2" width="21.7047619047619" customWidth="1"/>
    <col min="3" max="3" width="35.2857142857143" customWidth="1"/>
    <col min="4" max="4" width="7.7047619047619" customWidth="1"/>
    <col min="5" max="5" width="10.2857142857143" customWidth="1"/>
    <col min="6" max="17" width="16.5714285714286" customWidth="1"/>
  </cols>
  <sheetData>
    <row r="1" ht="15" customHeight="1" spans="1:17">
      <c r="A1" s="28"/>
      <c r="B1" s="28"/>
      <c r="C1" s="28"/>
      <c r="D1" s="28"/>
      <c r="E1" s="28"/>
      <c r="F1" s="28"/>
      <c r="G1" s="28"/>
      <c r="H1" s="28"/>
      <c r="I1" s="28"/>
      <c r="J1" s="28"/>
      <c r="O1" s="37"/>
      <c r="P1" s="37"/>
      <c r="Q1" s="38" t="s">
        <v>391</v>
      </c>
    </row>
    <row r="2" ht="35.25" customHeight="1" spans="1:17">
      <c r="A2" s="58" t="str">
        <f>"2025"&amp;"年部门政府采购预算表"</f>
        <v>2025年部门政府采购预算表</v>
      </c>
      <c r="B2" s="6"/>
      <c r="C2" s="6"/>
      <c r="D2" s="6"/>
      <c r="E2" s="6"/>
      <c r="F2" s="6"/>
      <c r="G2" s="6"/>
      <c r="H2" s="6"/>
      <c r="I2" s="6"/>
      <c r="J2" s="6"/>
      <c r="K2" s="51"/>
      <c r="L2" s="6"/>
      <c r="M2" s="6"/>
      <c r="N2" s="6"/>
      <c r="O2" s="51"/>
      <c r="P2" s="51"/>
      <c r="Q2" s="6"/>
    </row>
    <row r="3" ht="18.75" customHeight="1" spans="1:17">
      <c r="A3" s="40" t="str">
        <f>"单位名称："&amp;"临沧市临翔区第一中学"</f>
        <v>单位名称：临沧市临翔区第一中学</v>
      </c>
      <c r="B3" s="93"/>
      <c r="C3" s="93"/>
      <c r="D3" s="93"/>
      <c r="E3" s="93"/>
      <c r="F3" s="93"/>
      <c r="G3" s="93"/>
      <c r="H3" s="93"/>
      <c r="I3" s="93"/>
      <c r="J3" s="93"/>
      <c r="O3" s="63"/>
      <c r="P3" s="63"/>
      <c r="Q3" s="38" t="s">
        <v>190</v>
      </c>
    </row>
    <row r="4" ht="18.75" customHeight="1" spans="1:17">
      <c r="A4" s="11" t="s">
        <v>392</v>
      </c>
      <c r="B4" s="72" t="s">
        <v>393</v>
      </c>
      <c r="C4" s="72" t="s">
        <v>394</v>
      </c>
      <c r="D4" s="72" t="s">
        <v>395</v>
      </c>
      <c r="E4" s="72" t="s">
        <v>396</v>
      </c>
      <c r="F4" s="72" t="s">
        <v>397</v>
      </c>
      <c r="G4" s="43" t="s">
        <v>210</v>
      </c>
      <c r="H4" s="43"/>
      <c r="I4" s="43"/>
      <c r="J4" s="43"/>
      <c r="K4" s="74"/>
      <c r="L4" s="43"/>
      <c r="M4" s="43"/>
      <c r="N4" s="43"/>
      <c r="O4" s="64"/>
      <c r="P4" s="74"/>
      <c r="Q4" s="44"/>
    </row>
    <row r="5" ht="18.75" customHeight="1" spans="1:17">
      <c r="A5" s="16"/>
      <c r="B5" s="75"/>
      <c r="C5" s="75"/>
      <c r="D5" s="75"/>
      <c r="E5" s="75"/>
      <c r="F5" s="75"/>
      <c r="G5" s="75" t="s">
        <v>56</v>
      </c>
      <c r="H5" s="75" t="s">
        <v>59</v>
      </c>
      <c r="I5" s="75" t="s">
        <v>398</v>
      </c>
      <c r="J5" s="75" t="s">
        <v>399</v>
      </c>
      <c r="K5" s="76" t="s">
        <v>400</v>
      </c>
      <c r="L5" s="89" t="s">
        <v>78</v>
      </c>
      <c r="M5" s="89"/>
      <c r="N5" s="89"/>
      <c r="O5" s="90"/>
      <c r="P5" s="91"/>
      <c r="Q5" s="77"/>
    </row>
    <row r="6" ht="30" customHeight="1" spans="1:17">
      <c r="A6" s="18"/>
      <c r="B6" s="77"/>
      <c r="C6" s="77"/>
      <c r="D6" s="77"/>
      <c r="E6" s="77"/>
      <c r="F6" s="77"/>
      <c r="G6" s="77"/>
      <c r="H6" s="77" t="s">
        <v>58</v>
      </c>
      <c r="I6" s="77"/>
      <c r="J6" s="77"/>
      <c r="K6" s="78"/>
      <c r="L6" s="77" t="s">
        <v>58</v>
      </c>
      <c r="M6" s="77" t="s">
        <v>65</v>
      </c>
      <c r="N6" s="77" t="s">
        <v>218</v>
      </c>
      <c r="O6" s="92" t="s">
        <v>67</v>
      </c>
      <c r="P6" s="78" t="s">
        <v>68</v>
      </c>
      <c r="Q6" s="77" t="s">
        <v>69</v>
      </c>
    </row>
    <row r="7" ht="18.75" customHeight="1" spans="1:17">
      <c r="A7" s="31">
        <v>1</v>
      </c>
      <c r="B7" s="94">
        <v>2</v>
      </c>
      <c r="C7" s="94">
        <v>3</v>
      </c>
      <c r="D7" s="94">
        <v>4</v>
      </c>
      <c r="E7" s="94">
        <v>5</v>
      </c>
      <c r="F7" s="94">
        <v>6</v>
      </c>
      <c r="G7" s="95">
        <v>7</v>
      </c>
      <c r="H7" s="95">
        <v>8</v>
      </c>
      <c r="I7" s="95">
        <v>9</v>
      </c>
      <c r="J7" s="95">
        <v>10</v>
      </c>
      <c r="K7" s="95">
        <v>11</v>
      </c>
      <c r="L7" s="95">
        <v>12</v>
      </c>
      <c r="M7" s="95">
        <v>13</v>
      </c>
      <c r="N7" s="95">
        <v>14</v>
      </c>
      <c r="O7" s="95">
        <v>15</v>
      </c>
      <c r="P7" s="95">
        <v>16</v>
      </c>
      <c r="Q7" s="95">
        <v>17</v>
      </c>
    </row>
    <row r="8" ht="18.75" customHeight="1" spans="1:17">
      <c r="A8" s="80"/>
      <c r="B8" s="81"/>
      <c r="C8" s="81"/>
      <c r="D8" s="81"/>
      <c r="E8" s="96"/>
      <c r="F8" s="23"/>
      <c r="G8" s="23"/>
      <c r="H8" s="23"/>
      <c r="I8" s="23"/>
      <c r="J8" s="23"/>
      <c r="K8" s="23"/>
      <c r="L8" s="23"/>
      <c r="M8" s="23"/>
      <c r="N8" s="23"/>
      <c r="O8" s="23"/>
      <c r="P8" s="23"/>
      <c r="Q8" s="23"/>
    </row>
    <row r="9" ht="18.75" customHeight="1" spans="1:17">
      <c r="A9" s="80"/>
      <c r="B9" s="81"/>
      <c r="C9" s="81"/>
      <c r="D9" s="81"/>
      <c r="E9" s="97"/>
      <c r="F9" s="23"/>
      <c r="G9" s="23"/>
      <c r="H9" s="23"/>
      <c r="I9" s="23"/>
      <c r="J9" s="23"/>
      <c r="K9" s="23"/>
      <c r="L9" s="23"/>
      <c r="M9" s="23"/>
      <c r="N9" s="23"/>
      <c r="O9" s="23"/>
      <c r="P9" s="23"/>
      <c r="Q9" s="23"/>
    </row>
    <row r="10" ht="18.75" customHeight="1" spans="1:17">
      <c r="A10" s="83" t="s">
        <v>141</v>
      </c>
      <c r="B10" s="84"/>
      <c r="C10" s="84"/>
      <c r="D10" s="84"/>
      <c r="E10" s="96"/>
      <c r="F10" s="23"/>
      <c r="G10" s="23"/>
      <c r="H10" s="23"/>
      <c r="I10" s="23"/>
      <c r="J10" s="23"/>
      <c r="K10" s="23"/>
      <c r="L10" s="23"/>
      <c r="M10" s="23"/>
      <c r="N10" s="23"/>
      <c r="O10" s="23"/>
      <c r="P10" s="23"/>
      <c r="Q10" s="23"/>
    </row>
    <row r="11" customHeight="1" spans="1:1">
      <c r="A11" s="36" t="s">
        <v>401</v>
      </c>
    </row>
  </sheetData>
  <mergeCells count="16">
    <mergeCell ref="A2:Q2"/>
    <mergeCell ref="A3:F3"/>
    <mergeCell ref="G4:Q4"/>
    <mergeCell ref="L5:Q5"/>
    <mergeCell ref="A10:E1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selection activeCell="A11" sqref="A11"/>
    </sheetView>
  </sheetViews>
  <sheetFormatPr defaultColWidth="9.13333333333333" defaultRowHeight="14.25" customHeight="1"/>
  <cols>
    <col min="1" max="1" width="31.4190476190476" customWidth="1"/>
    <col min="2" max="3" width="21.8571428571429" customWidth="1"/>
    <col min="4" max="14" width="19" customWidth="1"/>
  </cols>
  <sheetData>
    <row r="1" ht="15" customHeight="1" spans="1:14">
      <c r="A1" s="62"/>
      <c r="B1" s="62"/>
      <c r="C1" s="67"/>
      <c r="D1" s="62"/>
      <c r="E1" s="62"/>
      <c r="F1" s="62"/>
      <c r="G1" s="62"/>
      <c r="H1" s="68"/>
      <c r="I1" s="62"/>
      <c r="J1" s="62"/>
      <c r="K1" s="62"/>
      <c r="L1" s="37"/>
      <c r="M1" s="86"/>
      <c r="N1" s="87" t="s">
        <v>402</v>
      </c>
    </row>
    <row r="2" ht="34.5" customHeight="1" spans="1:14">
      <c r="A2" s="39" t="str">
        <f>"2025"&amp;"年部门政府购买服务预算表"</f>
        <v>2025年部门政府购买服务预算表</v>
      </c>
      <c r="B2" s="69"/>
      <c r="C2" s="51"/>
      <c r="D2" s="69"/>
      <c r="E2" s="69"/>
      <c r="F2" s="69"/>
      <c r="G2" s="69"/>
      <c r="H2" s="70"/>
      <c r="I2" s="69"/>
      <c r="J2" s="69"/>
      <c r="K2" s="69"/>
      <c r="L2" s="51"/>
      <c r="M2" s="70"/>
      <c r="N2" s="69"/>
    </row>
    <row r="3" ht="18.75" customHeight="1" spans="1:14">
      <c r="A3" s="59" t="str">
        <f>"单位名称："&amp;"临沧市临翔区第一中学"</f>
        <v>单位名称：临沧市临翔区第一中学</v>
      </c>
      <c r="B3" s="60"/>
      <c r="C3" s="71"/>
      <c r="D3" s="60"/>
      <c r="E3" s="60"/>
      <c r="F3" s="60"/>
      <c r="G3" s="60"/>
      <c r="H3" s="68"/>
      <c r="I3" s="62"/>
      <c r="J3" s="62"/>
      <c r="K3" s="62"/>
      <c r="L3" s="63"/>
      <c r="M3" s="88"/>
      <c r="N3" s="87" t="s">
        <v>190</v>
      </c>
    </row>
    <row r="4" ht="18.75" customHeight="1" spans="1:14">
      <c r="A4" s="11" t="s">
        <v>392</v>
      </c>
      <c r="B4" s="72" t="s">
        <v>403</v>
      </c>
      <c r="C4" s="73" t="s">
        <v>404</v>
      </c>
      <c r="D4" s="43" t="s">
        <v>210</v>
      </c>
      <c r="E4" s="43"/>
      <c r="F4" s="43"/>
      <c r="G4" s="43"/>
      <c r="H4" s="74"/>
      <c r="I4" s="43"/>
      <c r="J4" s="43"/>
      <c r="K4" s="43"/>
      <c r="L4" s="64"/>
      <c r="M4" s="74"/>
      <c r="N4" s="44"/>
    </row>
    <row r="5" ht="18.75" customHeight="1" spans="1:14">
      <c r="A5" s="16"/>
      <c r="B5" s="75"/>
      <c r="C5" s="76"/>
      <c r="D5" s="75" t="s">
        <v>56</v>
      </c>
      <c r="E5" s="75" t="s">
        <v>59</v>
      </c>
      <c r="F5" s="75" t="s">
        <v>398</v>
      </c>
      <c r="G5" s="75" t="s">
        <v>399</v>
      </c>
      <c r="H5" s="76" t="s">
        <v>400</v>
      </c>
      <c r="I5" s="89" t="s">
        <v>78</v>
      </c>
      <c r="J5" s="89"/>
      <c r="K5" s="89"/>
      <c r="L5" s="90"/>
      <c r="M5" s="91"/>
      <c r="N5" s="77"/>
    </row>
    <row r="6" ht="26.25" customHeight="1" spans="1:14">
      <c r="A6" s="18"/>
      <c r="B6" s="77"/>
      <c r="C6" s="78"/>
      <c r="D6" s="77"/>
      <c r="E6" s="77"/>
      <c r="F6" s="77"/>
      <c r="G6" s="77"/>
      <c r="H6" s="78"/>
      <c r="I6" s="77" t="s">
        <v>58</v>
      </c>
      <c r="J6" s="77" t="s">
        <v>65</v>
      </c>
      <c r="K6" s="77" t="s">
        <v>218</v>
      </c>
      <c r="L6" s="92" t="s">
        <v>67</v>
      </c>
      <c r="M6" s="78" t="s">
        <v>68</v>
      </c>
      <c r="N6" s="77" t="s">
        <v>69</v>
      </c>
    </row>
    <row r="7" ht="18.75" customHeight="1" spans="1:14">
      <c r="A7" s="79">
        <v>1</v>
      </c>
      <c r="B7" s="79">
        <v>2</v>
      </c>
      <c r="C7" s="79">
        <v>3</v>
      </c>
      <c r="D7" s="79">
        <v>4</v>
      </c>
      <c r="E7" s="79">
        <v>5</v>
      </c>
      <c r="F7" s="79">
        <v>6</v>
      </c>
      <c r="G7" s="79">
        <v>7</v>
      </c>
      <c r="H7" s="79">
        <v>8</v>
      </c>
      <c r="I7" s="79">
        <v>9</v>
      </c>
      <c r="J7" s="79">
        <v>10</v>
      </c>
      <c r="K7" s="79">
        <v>11</v>
      </c>
      <c r="L7" s="79">
        <v>12</v>
      </c>
      <c r="M7" s="79">
        <v>13</v>
      </c>
      <c r="N7" s="79">
        <v>14</v>
      </c>
    </row>
    <row r="8" ht="18.75" customHeight="1" spans="1:14">
      <c r="A8" s="80"/>
      <c r="B8" s="81"/>
      <c r="C8" s="82"/>
      <c r="D8" s="23"/>
      <c r="E8" s="23"/>
      <c r="F8" s="23"/>
      <c r="G8" s="23"/>
      <c r="H8" s="23"/>
      <c r="I8" s="23"/>
      <c r="J8" s="23"/>
      <c r="K8" s="23"/>
      <c r="L8" s="23"/>
      <c r="M8" s="23"/>
      <c r="N8" s="23"/>
    </row>
    <row r="9" ht="18.75" customHeight="1" spans="1:14">
      <c r="A9" s="80"/>
      <c r="B9" s="81"/>
      <c r="C9" s="82"/>
      <c r="D9" s="23"/>
      <c r="E9" s="23"/>
      <c r="F9" s="23"/>
      <c r="G9" s="23"/>
      <c r="H9" s="23"/>
      <c r="I9" s="23"/>
      <c r="J9" s="23"/>
      <c r="K9" s="23"/>
      <c r="L9" s="23"/>
      <c r="M9" s="23"/>
      <c r="N9" s="23"/>
    </row>
    <row r="10" ht="18.75" customHeight="1" spans="1:14">
      <c r="A10" s="83" t="s">
        <v>141</v>
      </c>
      <c r="B10" s="84"/>
      <c r="C10" s="85"/>
      <c r="D10" s="23"/>
      <c r="E10" s="23"/>
      <c r="F10" s="23"/>
      <c r="G10" s="23"/>
      <c r="H10" s="23"/>
      <c r="I10" s="23"/>
      <c r="J10" s="23"/>
      <c r="K10" s="23"/>
      <c r="L10" s="23"/>
      <c r="M10" s="23"/>
      <c r="N10" s="23"/>
    </row>
    <row r="11" customHeight="1" spans="1:1">
      <c r="A11" s="36" t="s">
        <v>401</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workbookViewId="0">
      <selection activeCell="D12" sqref="D12"/>
    </sheetView>
  </sheetViews>
  <sheetFormatPr defaultColWidth="9.13333333333333" defaultRowHeight="14.25" customHeight="1"/>
  <cols>
    <col min="1" max="1" width="37.7047619047619" customWidth="1"/>
    <col min="2" max="4" width="17.5714285714286" customWidth="1"/>
    <col min="5" max="9" width="15.7047619047619" customWidth="1"/>
  </cols>
  <sheetData>
    <row r="1" ht="15" customHeight="1" spans="1:9">
      <c r="A1" s="28"/>
      <c r="B1" s="28"/>
      <c r="C1" s="28"/>
      <c r="D1" s="57"/>
      <c r="G1" s="37"/>
      <c r="H1" s="37"/>
      <c r="I1" s="37" t="s">
        <v>405</v>
      </c>
    </row>
    <row r="2" ht="27.75" customHeight="1" spans="1:9">
      <c r="A2" s="58" t="str">
        <f>"2025"&amp;"年县对下转移支付预算表"</f>
        <v>2025年县对下转移支付预算表</v>
      </c>
      <c r="B2" s="6"/>
      <c r="C2" s="6"/>
      <c r="D2" s="6"/>
      <c r="E2" s="6"/>
      <c r="F2" s="6"/>
      <c r="G2" s="51"/>
      <c r="H2" s="51"/>
      <c r="I2" s="6"/>
    </row>
    <row r="3" ht="18.75" customHeight="1" spans="1:9">
      <c r="A3" s="59" t="str">
        <f>"单位名称："&amp;"临沧市临翔区第一中学"</f>
        <v>单位名称：临沧市临翔区第一中学</v>
      </c>
      <c r="B3" s="60"/>
      <c r="C3" s="60"/>
      <c r="D3" s="61"/>
      <c r="E3" s="62"/>
      <c r="G3" s="63"/>
      <c r="H3" s="63"/>
      <c r="I3" s="37" t="s">
        <v>190</v>
      </c>
    </row>
    <row r="4" ht="18.75" customHeight="1" spans="1:9">
      <c r="A4" s="29" t="s">
        <v>406</v>
      </c>
      <c r="B4" s="12" t="s">
        <v>210</v>
      </c>
      <c r="C4" s="13"/>
      <c r="D4" s="13"/>
      <c r="E4" s="12" t="s">
        <v>407</v>
      </c>
      <c r="F4" s="13"/>
      <c r="G4" s="64"/>
      <c r="H4" s="64"/>
      <c r="I4" s="14"/>
    </row>
    <row r="5" ht="18.75" customHeight="1" spans="1:9">
      <c r="A5" s="31"/>
      <c r="B5" s="30" t="s">
        <v>56</v>
      </c>
      <c r="C5" s="11" t="s">
        <v>59</v>
      </c>
      <c r="D5" s="65" t="s">
        <v>408</v>
      </c>
      <c r="E5" s="66" t="s">
        <v>409</v>
      </c>
      <c r="F5" s="66" t="s">
        <v>409</v>
      </c>
      <c r="G5" s="66" t="s">
        <v>409</v>
      </c>
      <c r="H5" s="66" t="s">
        <v>409</v>
      </c>
      <c r="I5" s="66" t="s">
        <v>409</v>
      </c>
    </row>
    <row r="6" ht="18.75" customHeight="1" spans="1:9">
      <c r="A6" s="66">
        <v>1</v>
      </c>
      <c r="B6" s="66">
        <v>2</v>
      </c>
      <c r="C6" s="66">
        <v>3</v>
      </c>
      <c r="D6" s="66">
        <v>4</v>
      </c>
      <c r="E6" s="66">
        <v>5</v>
      </c>
      <c r="F6" s="66">
        <v>6</v>
      </c>
      <c r="G6" s="66">
        <v>7</v>
      </c>
      <c r="H6" s="66">
        <v>8</v>
      </c>
      <c r="I6" s="66">
        <v>9</v>
      </c>
    </row>
    <row r="7" ht="18.75" customHeight="1" spans="1:9">
      <c r="A7" s="32"/>
      <c r="B7" s="23"/>
      <c r="C7" s="23"/>
      <c r="D7" s="23"/>
      <c r="E7" s="23"/>
      <c r="F7" s="23"/>
      <c r="G7" s="23"/>
      <c r="H7" s="23"/>
      <c r="I7" s="23"/>
    </row>
    <row r="8" ht="18.75" customHeight="1" spans="1:9">
      <c r="A8" s="32"/>
      <c r="B8" s="23"/>
      <c r="C8" s="23"/>
      <c r="D8" s="23"/>
      <c r="E8" s="23"/>
      <c r="F8" s="23"/>
      <c r="G8" s="23"/>
      <c r="H8" s="23"/>
      <c r="I8" s="23"/>
    </row>
    <row r="9" customHeight="1" spans="1:1">
      <c r="A9" s="36" t="s">
        <v>410</v>
      </c>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B16" sqref="B16"/>
    </sheetView>
  </sheetViews>
  <sheetFormatPr defaultColWidth="9.13333333333333" defaultRowHeight="12" customHeight="1" outlineLevelRow="7"/>
  <cols>
    <col min="1" max="1" width="34.2857142857143" customWidth="1"/>
    <col min="2" max="2" width="29" customWidth="1"/>
    <col min="3" max="5" width="23.5714285714286" customWidth="1"/>
    <col min="6" max="6" width="11.2857142857143" customWidth="1"/>
    <col min="7" max="7" width="25.1333333333333" customWidth="1"/>
    <col min="8" max="8" width="15.5714285714286" customWidth="1"/>
    <col min="9" max="9" width="13.4190476190476" customWidth="1"/>
    <col min="10" max="10" width="18.8571428571429" customWidth="1"/>
  </cols>
  <sheetData>
    <row r="1" ht="15" customHeight="1" spans="10:10">
      <c r="J1" s="37" t="s">
        <v>411</v>
      </c>
    </row>
    <row r="2" ht="36" customHeight="1" spans="1:10">
      <c r="A2" s="5" t="str">
        <f>"2025"&amp;"年县对下转移支付绩效目标表"</f>
        <v>2025年县对下转移支付绩效目标表</v>
      </c>
      <c r="B2" s="6"/>
      <c r="C2" s="6"/>
      <c r="D2" s="6"/>
      <c r="E2" s="6"/>
      <c r="F2" s="51"/>
      <c r="G2" s="6"/>
      <c r="H2" s="51"/>
      <c r="I2" s="51"/>
      <c r="J2" s="6"/>
    </row>
    <row r="3" ht="18.75" customHeight="1" spans="1:8">
      <c r="A3" s="7" t="str">
        <f>"单位名称："&amp;"临沧市临翔区第一中学"</f>
        <v>单位名称：临沧市临翔区第一中学</v>
      </c>
      <c r="B3" s="3"/>
      <c r="C3" s="3"/>
      <c r="D3" s="3"/>
      <c r="E3" s="3"/>
      <c r="F3" s="52"/>
      <c r="G3" s="3"/>
      <c r="H3" s="52"/>
    </row>
    <row r="4" ht="18.75" customHeight="1" spans="1:10">
      <c r="A4" s="45" t="s">
        <v>328</v>
      </c>
      <c r="B4" s="45" t="s">
        <v>329</v>
      </c>
      <c r="C4" s="45" t="s">
        <v>330</v>
      </c>
      <c r="D4" s="45" t="s">
        <v>331</v>
      </c>
      <c r="E4" s="45" t="s">
        <v>332</v>
      </c>
      <c r="F4" s="53" t="s">
        <v>333</v>
      </c>
      <c r="G4" s="45" t="s">
        <v>334</v>
      </c>
      <c r="H4" s="53" t="s">
        <v>335</v>
      </c>
      <c r="I4" s="53" t="s">
        <v>336</v>
      </c>
      <c r="J4" s="45" t="s">
        <v>337</v>
      </c>
    </row>
    <row r="5" ht="18.75" customHeight="1" spans="1:10">
      <c r="A5" s="45">
        <v>1</v>
      </c>
      <c r="B5" s="45">
        <v>2</v>
      </c>
      <c r="C5" s="45">
        <v>3</v>
      </c>
      <c r="D5" s="45">
        <v>4</v>
      </c>
      <c r="E5" s="45">
        <v>5</v>
      </c>
      <c r="F5" s="53">
        <v>6</v>
      </c>
      <c r="G5" s="45">
        <v>7</v>
      </c>
      <c r="H5" s="53">
        <v>8</v>
      </c>
      <c r="I5" s="53">
        <v>9</v>
      </c>
      <c r="J5" s="45">
        <v>10</v>
      </c>
    </row>
    <row r="6" ht="18.75" customHeight="1" spans="1:10">
      <c r="A6" s="21"/>
      <c r="B6" s="46"/>
      <c r="C6" s="46"/>
      <c r="D6" s="46"/>
      <c r="E6" s="54"/>
      <c r="F6" s="55"/>
      <c r="G6" s="54"/>
      <c r="H6" s="55"/>
      <c r="I6" s="55"/>
      <c r="J6" s="54"/>
    </row>
    <row r="7" ht="18.75" customHeight="1" spans="1:10">
      <c r="A7" s="21"/>
      <c r="B7" s="21"/>
      <c r="C7" s="21"/>
      <c r="D7" s="21"/>
      <c r="E7" s="21"/>
      <c r="F7" s="56"/>
      <c r="G7" s="21"/>
      <c r="H7" s="21"/>
      <c r="I7" s="21"/>
      <c r="J7" s="21"/>
    </row>
    <row r="8" ht="16" customHeight="1" spans="1:1">
      <c r="A8" s="36" t="s">
        <v>410</v>
      </c>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C22" sqref="C22"/>
    </sheetView>
  </sheetViews>
  <sheetFormatPr defaultColWidth="9.13333333333333" defaultRowHeight="12" customHeight="1" outlineLevelCol="7"/>
  <cols>
    <col min="1" max="1" width="29" customWidth="1"/>
    <col min="2" max="2" width="18.7047619047619" customWidth="1"/>
    <col min="3" max="3" width="24.8571428571429" customWidth="1"/>
    <col min="4" max="4" width="23.5714285714286" customWidth="1"/>
    <col min="5" max="5" width="17.8571428571429" customWidth="1"/>
    <col min="6" max="6" width="23.5714285714286" customWidth="1"/>
    <col min="7" max="7" width="25.1333333333333" customWidth="1"/>
    <col min="8" max="8" width="18.8571428571429" customWidth="1"/>
  </cols>
  <sheetData>
    <row r="1" ht="15" customHeight="1" spans="1:8">
      <c r="A1" s="1"/>
      <c r="B1" s="1"/>
      <c r="C1" s="1"/>
      <c r="D1" s="1"/>
      <c r="E1" s="1"/>
      <c r="F1" s="1"/>
      <c r="G1" s="1"/>
      <c r="H1" s="38" t="s">
        <v>412</v>
      </c>
    </row>
    <row r="2" ht="34.5" customHeight="1" spans="1:8">
      <c r="A2" s="39" t="str">
        <f>"2025"&amp;"年新增资产配置表"</f>
        <v>2025年新增资产配置表</v>
      </c>
      <c r="B2" s="6"/>
      <c r="C2" s="6"/>
      <c r="D2" s="6"/>
      <c r="E2" s="6"/>
      <c r="F2" s="6"/>
      <c r="G2" s="6"/>
      <c r="H2" s="6"/>
    </row>
    <row r="3" ht="18.75" customHeight="1" spans="1:8">
      <c r="A3" s="40" t="str">
        <f>"单位名称："&amp;"临沧市临翔区第一中学"</f>
        <v>单位名称：临沧市临翔区第一中学</v>
      </c>
      <c r="B3" s="8"/>
      <c r="C3" s="3"/>
      <c r="H3" s="41" t="s">
        <v>190</v>
      </c>
    </row>
    <row r="4" ht="18.75" customHeight="1" spans="1:8">
      <c r="A4" s="11" t="s">
        <v>203</v>
      </c>
      <c r="B4" s="11" t="s">
        <v>413</v>
      </c>
      <c r="C4" s="11" t="s">
        <v>414</v>
      </c>
      <c r="D4" s="11" t="s">
        <v>415</v>
      </c>
      <c r="E4" s="11" t="s">
        <v>416</v>
      </c>
      <c r="F4" s="42" t="s">
        <v>417</v>
      </c>
      <c r="G4" s="43"/>
      <c r="H4" s="44"/>
    </row>
    <row r="5" ht="18.75" customHeight="1" spans="1:8">
      <c r="A5" s="18"/>
      <c r="B5" s="18"/>
      <c r="C5" s="18"/>
      <c r="D5" s="18"/>
      <c r="E5" s="18"/>
      <c r="F5" s="45" t="s">
        <v>396</v>
      </c>
      <c r="G5" s="45" t="s">
        <v>418</v>
      </c>
      <c r="H5" s="45" t="s">
        <v>419</v>
      </c>
    </row>
    <row r="6" ht="18.75" customHeight="1" spans="1:8">
      <c r="A6" s="45">
        <v>1</v>
      </c>
      <c r="B6" s="45">
        <v>2</v>
      </c>
      <c r="C6" s="45">
        <v>3</v>
      </c>
      <c r="D6" s="45">
        <v>4</v>
      </c>
      <c r="E6" s="45">
        <v>5</v>
      </c>
      <c r="F6" s="45">
        <v>6</v>
      </c>
      <c r="G6" s="45">
        <v>7</v>
      </c>
      <c r="H6" s="45">
        <v>8</v>
      </c>
    </row>
    <row r="7" ht="18.75" customHeight="1" spans="1:8">
      <c r="A7" s="46"/>
      <c r="B7" s="46"/>
      <c r="C7" s="32"/>
      <c r="D7" s="32"/>
      <c r="E7" s="32"/>
      <c r="F7" s="47"/>
      <c r="G7" s="23"/>
      <c r="H7" s="23"/>
    </row>
    <row r="8" ht="18.75" customHeight="1" spans="1:8">
      <c r="A8" s="24" t="s">
        <v>56</v>
      </c>
      <c r="B8" s="48"/>
      <c r="C8" s="48"/>
      <c r="D8" s="48"/>
      <c r="E8" s="49"/>
      <c r="F8" s="47"/>
      <c r="G8" s="23"/>
      <c r="H8" s="23"/>
    </row>
    <row r="9" ht="19" customHeight="1" spans="1:1">
      <c r="A9" s="50" t="s">
        <v>420</v>
      </c>
    </row>
  </sheetData>
  <mergeCells count="9">
    <mergeCell ref="A2:H2"/>
    <mergeCell ref="A3:C3"/>
    <mergeCell ref="F4:H4"/>
    <mergeCell ref="A8:E8"/>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C17" sqref="C17"/>
    </sheetView>
  </sheetViews>
  <sheetFormatPr defaultColWidth="9.13333333333333" defaultRowHeight="14.25" customHeight="1"/>
  <cols>
    <col min="1" max="1" width="13.4190476190476" customWidth="1"/>
    <col min="2" max="2" width="43.8761904761905" customWidth="1"/>
    <col min="3" max="3" width="23.8571428571429" customWidth="1"/>
    <col min="4" max="4" width="11.1333333333333" customWidth="1"/>
    <col min="5" max="5" width="33.1619047619048" customWidth="1"/>
    <col min="6" max="6" width="9.85714285714286" customWidth="1"/>
    <col min="7" max="7" width="17.7047619047619" customWidth="1"/>
    <col min="8" max="11" width="15.4190476190476" customWidth="1"/>
  </cols>
  <sheetData>
    <row r="1" ht="15" customHeight="1" spans="4:11">
      <c r="D1" s="27"/>
      <c r="E1" s="27"/>
      <c r="F1" s="27"/>
      <c r="G1" s="27"/>
      <c r="H1" s="28"/>
      <c r="I1" s="28"/>
      <c r="J1" s="28"/>
      <c r="K1" s="37" t="s">
        <v>421</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"单位名称："&amp;"临沧市临翔区第一中学"</f>
        <v>单位名称：临沧市临翔区第一中学</v>
      </c>
      <c r="B3" s="8"/>
      <c r="C3" s="8"/>
      <c r="D3" s="8"/>
      <c r="E3" s="8"/>
      <c r="F3" s="8"/>
      <c r="G3" s="8"/>
      <c r="H3" s="9"/>
      <c r="I3" s="9"/>
      <c r="J3" s="9"/>
      <c r="K3" s="4" t="s">
        <v>190</v>
      </c>
    </row>
    <row r="4" ht="18.75" customHeight="1" spans="1:11">
      <c r="A4" s="10" t="s">
        <v>267</v>
      </c>
      <c r="B4" s="10" t="s">
        <v>205</v>
      </c>
      <c r="C4" s="10" t="s">
        <v>268</v>
      </c>
      <c r="D4" s="11" t="s">
        <v>206</v>
      </c>
      <c r="E4" s="11" t="s">
        <v>207</v>
      </c>
      <c r="F4" s="11" t="s">
        <v>269</v>
      </c>
      <c r="G4" s="11" t="s">
        <v>270</v>
      </c>
      <c r="H4" s="29" t="s">
        <v>56</v>
      </c>
      <c r="I4" s="12" t="s">
        <v>422</v>
      </c>
      <c r="J4" s="13"/>
      <c r="K4" s="14"/>
    </row>
    <row r="5" ht="18.75" customHeight="1" spans="1:11">
      <c r="A5" s="15"/>
      <c r="B5" s="15"/>
      <c r="C5" s="15"/>
      <c r="D5" s="16"/>
      <c r="E5" s="16"/>
      <c r="F5" s="16"/>
      <c r="G5" s="16"/>
      <c r="H5" s="30"/>
      <c r="I5" s="11" t="s">
        <v>59</v>
      </c>
      <c r="J5" s="11" t="s">
        <v>60</v>
      </c>
      <c r="K5" s="11" t="s">
        <v>61</v>
      </c>
    </row>
    <row r="6" ht="18.75" customHeight="1" spans="1:11">
      <c r="A6" s="17"/>
      <c r="B6" s="17"/>
      <c r="C6" s="17"/>
      <c r="D6" s="18"/>
      <c r="E6" s="18"/>
      <c r="F6" s="18"/>
      <c r="G6" s="18"/>
      <c r="H6" s="31"/>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2"/>
      <c r="B8" s="21"/>
      <c r="C8" s="32"/>
      <c r="D8" s="32"/>
      <c r="E8" s="32"/>
      <c r="F8" s="32"/>
      <c r="G8" s="32"/>
      <c r="H8" s="23"/>
      <c r="I8" s="23"/>
      <c r="J8" s="23"/>
      <c r="K8" s="23"/>
    </row>
    <row r="9" ht="18.75" customHeight="1" spans="1:11">
      <c r="A9" s="21"/>
      <c r="B9" s="21"/>
      <c r="C9" s="21"/>
      <c r="D9" s="21"/>
      <c r="E9" s="21"/>
      <c r="F9" s="21"/>
      <c r="G9" s="21"/>
      <c r="H9" s="23"/>
      <c r="I9" s="23"/>
      <c r="J9" s="23"/>
      <c r="K9" s="23"/>
    </row>
    <row r="10" ht="18.75" customHeight="1" spans="1:11">
      <c r="A10" s="33" t="s">
        <v>141</v>
      </c>
      <c r="B10" s="34"/>
      <c r="C10" s="34"/>
      <c r="D10" s="34"/>
      <c r="E10" s="34"/>
      <c r="F10" s="34"/>
      <c r="G10" s="35"/>
      <c r="H10" s="23"/>
      <c r="I10" s="23"/>
      <c r="J10" s="23"/>
      <c r="K10" s="23"/>
    </row>
    <row r="11" customHeight="1" spans="1:1">
      <c r="A11" s="36" t="s">
        <v>401</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0"/>
  <sheetViews>
    <sheetView showZeros="0" tabSelected="1" workbookViewId="0">
      <selection activeCell="D29" sqref="D29"/>
    </sheetView>
  </sheetViews>
  <sheetFormatPr defaultColWidth="9.13333333333333" defaultRowHeight="14.25" customHeight="1" outlineLevelCol="6"/>
  <cols>
    <col min="1" max="1" width="29.4190476190476" customWidth="1"/>
    <col min="2" max="2" width="23.1333333333333" customWidth="1"/>
    <col min="3" max="3" width="31.5714285714286" customWidth="1"/>
    <col min="4" max="4" width="20.4190476190476" customWidth="1"/>
    <col min="5" max="7" width="23.8571428571429" customWidth="1"/>
  </cols>
  <sheetData>
    <row r="1" ht="15" customHeight="1" spans="1:7">
      <c r="A1" s="1"/>
      <c r="B1" s="1"/>
      <c r="C1" s="1"/>
      <c r="D1" s="2"/>
      <c r="E1" s="3"/>
      <c r="F1" s="3"/>
      <c r="G1" s="4" t="s">
        <v>423</v>
      </c>
    </row>
    <row r="2" ht="36.75" customHeight="1" spans="1:7">
      <c r="A2" s="5" t="str">
        <f>"2025"&amp;"年部门项目中期规划预算表"</f>
        <v>2025年部门项目中期规划预算表</v>
      </c>
      <c r="B2" s="6"/>
      <c r="C2" s="6"/>
      <c r="D2" s="6"/>
      <c r="E2" s="6"/>
      <c r="F2" s="6"/>
      <c r="G2" s="6"/>
    </row>
    <row r="3" ht="18.75" customHeight="1" spans="1:7">
      <c r="A3" s="7" t="str">
        <f>"单位名称："&amp;"临沧市临翔区第一中学"</f>
        <v>单位名称：临沧市临翔区第一中学</v>
      </c>
      <c r="B3" s="8"/>
      <c r="C3" s="8"/>
      <c r="D3" s="8"/>
      <c r="E3" s="9"/>
      <c r="F3" s="9"/>
      <c r="G3" s="4" t="s">
        <v>190</v>
      </c>
    </row>
    <row r="4" ht="18.75" customHeight="1" spans="1:7">
      <c r="A4" s="10" t="s">
        <v>268</v>
      </c>
      <c r="B4" s="10" t="s">
        <v>267</v>
      </c>
      <c r="C4" s="10" t="s">
        <v>205</v>
      </c>
      <c r="D4" s="11" t="s">
        <v>424</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30000</v>
      </c>
      <c r="F8" s="23"/>
      <c r="G8" s="23"/>
    </row>
    <row r="9" ht="18.75" customHeight="1" spans="1:7">
      <c r="A9" s="21"/>
      <c r="B9" s="21" t="s">
        <v>425</v>
      </c>
      <c r="C9" s="21" t="s">
        <v>293</v>
      </c>
      <c r="D9" s="21" t="s">
        <v>426</v>
      </c>
      <c r="E9" s="23">
        <v>30000</v>
      </c>
      <c r="F9" s="23"/>
      <c r="G9" s="23"/>
    </row>
    <row r="10" ht="18.75" customHeight="1" spans="1:7">
      <c r="A10" s="24" t="s">
        <v>56</v>
      </c>
      <c r="B10" s="25" t="s">
        <v>427</v>
      </c>
      <c r="C10" s="25"/>
      <c r="D10" s="26"/>
      <c r="E10" s="23">
        <v>30000</v>
      </c>
      <c r="F10" s="23"/>
      <c r="G10" s="23"/>
    </row>
  </sheetData>
  <mergeCells count="11">
    <mergeCell ref="A2:G2"/>
    <mergeCell ref="A3:D3"/>
    <mergeCell ref="E4:G4"/>
    <mergeCell ref="A10:D10"/>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尹雪蕊</cp:lastModifiedBy>
  <dcterms:created xsi:type="dcterms:W3CDTF">2025-03-20T04:03:00Z</dcterms:created>
  <dcterms:modified xsi:type="dcterms:W3CDTF">2025-03-25T08:00:24Z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36497985CF774B1FA9CCC654002E16B7_12</vt:lpwstr>
  </property>
  <property fmtid="{D5CDD505-2E9C-101B-9397-08002B2CF9AE}" pid="3" name="KSOProductBuildVer">
    <vt:lpwstr>2052-12.1.0.20305</vt:lpwstr>
  </property>
</Properties>
</file>