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部门基本支出预算表04!$A$11:$W$49</definedName>
    <definedName name="_xlnm._FilterDatabase" localSheetId="7" hidden="1">'部门项目支出预算表05-1'!$A$9:$W$19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<sst xmlns="http://schemas.openxmlformats.org/spreadsheetml/2006/main" count="941" uniqueCount="384">
  <si>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</si>
  <si>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</si>
  <si>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</si>
  <si>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</si>
  <si>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</si>
  <si>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</si>
  <si>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</si>
  <si>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</si>
  <si>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</si>
  <si>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</si>
  <si>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</si>
  <si>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</si>
  <si>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</si>
  <si>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</si>
  <si>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</si>
  <si>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</si>
  <si>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</si>
  <si>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</si>
  <si>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</si>
  <si>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</si>
  <si>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</si>
  <si>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</si>
  <si>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</si>
  <si>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</si>
  <si>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</si>
  <si>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</si>
  <si>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</si>
  <si>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</si>
  <si>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</si>
  <si>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</si>
  <si>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</si>
  <si>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</si>
  <si>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</si>
  <si>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</si>
  <si>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</si>
  <si>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</si>
  <si>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</si>
  <si>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</si>
  <si>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</si>
  <si>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</si>
  <si>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</si>
  <si>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</si>
  <si>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</si>
  <si>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</si>
  <si>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</si>
  <si>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</si>
  <si>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</si>
  <si>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</si>
  <si>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</si>
  <si>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</si>
  <si>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</si>
  <si>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</si>
  <si>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</si>
  <si>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</si>
  <si>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</si>
  <si>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</si>
  <si>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</si>
  <si>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</si>
  <si>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</si>
  <si>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</si>
  <si>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</si>
  <si>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</si>
  <si>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</si>
  <si>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</si>
  <si>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</si>
  <si>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</si>
  <si>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</si>
  <si>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</si>
  <si>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</si>
  <si>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</si>
  <si>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265</t>
  </si>
  <si>
    <t>临沧市临翔区红十字会</t>
  </si>
  <si>
    <t>265001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</si>
  <si>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</si>
  <si>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</si>
  <si>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</si>
  <si>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</si>
  <si>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</si>
  <si>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</si>
  <si>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</si>
  <si>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</si>
  <si>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</si>
  <si>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</si>
  <si>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</si>
  <si>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</si>
  <si>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</si>
  <si>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</si>
  <si>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</si>
  <si>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</si>
  <si>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</si>
  <si>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</si>
  <si>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20816</t>
  </si>
  <si>
    <t>红十字事业</t>
  </si>
  <si>
    <t>2081601</t>
  </si>
  <si>
    <t>行政运行</t>
  </si>
  <si>
    <t>2081699</t>
  </si>
  <si>
    <t>其他红十字事业支出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</si>
  <si>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</si>
  <si>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</si>
  <si>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</si>
  <si>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</si>
  <si>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</si>
  <si>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</si>
  <si>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</si>
  <si>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</si>
  <si>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</si>
  <si>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</si>
  <si>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</si>
  <si>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</si>
  <si>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</si>
  <si>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</si>
  <si>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</si>
  <si>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</si>
  <si>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</si>
  <si>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</si>
  <si>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</si>
  <si>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</si>
  <si>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</si>
  <si>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</si>
  <si>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</si>
  <si>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</si>
  <si>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</si>
  <si>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</si>
  <si>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</si>
  <si>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</si>
  <si>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</si>
  <si>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</si>
  <si>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</si>
  <si>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</si>
  <si>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</si>
  <si>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</si>
  <si>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</si>
  <si>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</si>
  <si>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</si>
  <si>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</si>
  <si>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</si>
  <si>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</si>
  <si>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</si>
  <si>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</si>
  <si>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</si>
  <si>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</si>
  <si>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</si>
  <si>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</si>
  <si>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</si>
  <si>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</si>
  <si>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</si>
  <si>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</si>
  <si>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</si>
  <si>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</si>
  <si>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</si>
  <si>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</si>
  <si>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</si>
  <si>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</si>
  <si>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</si>
  <si>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</si>
  <si>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</si>
  <si>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</si>
  <si>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</si>
  <si>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</si>
  <si>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</si>
  <si>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</si>
  <si>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</si>
  <si>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</si>
  <si>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</si>
  <si>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</si>
  <si>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</si>
  <si>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</si>
  <si>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</si>
  <si>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</si>
  <si>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</si>
  <si>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</si>
  <si>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</si>
  <si>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</si>
  <si>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</si>
  <si>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</si>
  <si>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</si>
  <si>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</si>
  <si>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</si>
  <si>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</si>
  <si>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</si>
  <si>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</si>
  <si>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</si>
  <si>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</si>
  <si>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</si>
  <si>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</si>
  <si>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</si>
  <si>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</si>
  <si>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</si>
  <si>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</si>
  <si>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</si>
  <si>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</si>
  <si>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</si>
  <si>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</si>
  <si>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</si>
  <si>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</si>
  <si>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</si>
  <si>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</si>
  <si>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530902231100001386280</t>
  </si>
  <si>
    <t>行政人员支出工资</t>
  </si>
  <si>
    <t>30101</t>
  </si>
  <si>
    <t>基本工资</t>
  </si>
  <si>
    <t>530902210000000017281</t>
  </si>
  <si>
    <t>事业人员支出工资</t>
  </si>
  <si>
    <t>30102</t>
  </si>
  <si>
    <t>津贴补贴</t>
  </si>
  <si>
    <t>530902231100001386275</t>
  </si>
  <si>
    <t>行政人员绩效考核奖励（2017年提高标准部分）</t>
  </si>
  <si>
    <t>30103</t>
  </si>
  <si>
    <t>奖金</t>
  </si>
  <si>
    <t>30107</t>
  </si>
  <si>
    <t>绩效工资</t>
  </si>
  <si>
    <t>530902231100001386286</t>
  </si>
  <si>
    <t>绩效工资（2017年提高标准部分）</t>
  </si>
  <si>
    <t>530902210000000017282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</si>
  <si>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</si>
  <si>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</si>
  <si>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</si>
  <si>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</si>
  <si>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</si>
  <si>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</si>
  <si>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</si>
  <si>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</si>
  <si>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</si>
  <si>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530902210000000017283</t>
  </si>
  <si>
    <t>30113</t>
  </si>
  <si>
    <t>530902210000000017249</t>
  </si>
  <si>
    <t>一般公用经费</t>
  </si>
  <si>
    <t>30201</t>
  </si>
  <si>
    <t>办公费</t>
  </si>
  <si>
    <t>30202</t>
  </si>
  <si>
    <t>印刷费</t>
  </si>
  <si>
    <t>30206</t>
  </si>
  <si>
    <t>电费</t>
  </si>
  <si>
    <t>30205</t>
  </si>
  <si>
    <t>水费</t>
  </si>
  <si>
    <t>30211</t>
  </si>
  <si>
    <t>差旅费</t>
  </si>
  <si>
    <t>530902241100002171630</t>
  </si>
  <si>
    <t>公务接待费（公用经费）</t>
  </si>
  <si>
    <t>30217</t>
  </si>
  <si>
    <t>30207</t>
  </si>
  <si>
    <t>邮电费</t>
  </si>
  <si>
    <t>530902210000000017285</t>
  </si>
  <si>
    <t>工会经费</t>
  </si>
  <si>
    <t>30228</t>
  </si>
  <si>
    <t>530902251100003785286</t>
  </si>
  <si>
    <t>福利费</t>
  </si>
  <si>
    <t>30229</t>
  </si>
  <si>
    <t>530902210000000017284</t>
  </si>
  <si>
    <t>公务用车运行维护费</t>
  </si>
  <si>
    <t>30231</t>
  </si>
  <si>
    <t>530902231100001386318</t>
  </si>
  <si>
    <t>行政人员公务交通补贴</t>
  </si>
  <si>
    <t>30239</t>
  </si>
  <si>
    <t>其他交通费用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</si>
  <si>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</si>
  <si>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</si>
  <si>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</si>
  <si>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</si>
  <si>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</si>
  <si>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</si>
  <si>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</si>
  <si>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</si>
  <si>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</si>
  <si>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红十字事业发展经费</t>
  </si>
  <si>
    <t>事业发展类</t>
  </si>
  <si>
    <t>530902221100000875074</t>
  </si>
  <si>
    <t>临沧市遗体和人体器官（组织）捐献者纪念园建设补助经费</t>
  </si>
  <si>
    <t>530902241100002962943</t>
  </si>
  <si>
    <t>31005</t>
  </si>
  <si>
    <t>基础设施建设</t>
  </si>
  <si>
    <t>综合项目业务专项资金</t>
  </si>
  <si>
    <t>专项业务类</t>
  </si>
  <si>
    <t>530902200000000000382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</si>
  <si>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</si>
  <si>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</si>
  <si>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</si>
  <si>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</si>
  <si>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</si>
  <si>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</si>
  <si>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</si>
  <si>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</si>
  <si>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</si>
  <si>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</si>
  <si>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</si>
  <si>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开展博爱送万家活动1次，慰问困难群众2000人次；开展群众应急救护培训工作，完成市红会下达的各项红十字会主责主业任务数量；每年至少召开1次理事会和监事会等等，通过开展以上工作，达到提高红十字会的知晓率和公信力。</t>
  </si>
  <si>
    <t>产出指标</t>
  </si>
  <si>
    <t>数量指标</t>
  </si>
  <si>
    <t>开展慰问困难群众次数</t>
  </si>
  <si>
    <t>=</t>
  </si>
  <si>
    <t>4</t>
  </si>
  <si>
    <t>次</t>
  </si>
  <si>
    <t>定量指标</t>
  </si>
  <si>
    <t>反映开展慰问困难群众次数</t>
  </si>
  <si>
    <t>每年完成救护培训工作人数</t>
  </si>
  <si>
    <t>10000</t>
  </si>
  <si>
    <t>人</t>
  </si>
  <si>
    <t>反映每年完成救护培训人数</t>
  </si>
  <si>
    <t>召开理事会和监事会次数</t>
  </si>
  <si>
    <t>反映召开理事会和监事会次数</t>
  </si>
  <si>
    <t>质量指标</t>
  </si>
  <si>
    <t>物资合格率</t>
  </si>
  <si>
    <t>100</t>
  </si>
  <si>
    <t>%</t>
  </si>
  <si>
    <t>反映物资质量情况</t>
  </si>
  <si>
    <t>时效指标</t>
  </si>
  <si>
    <t>备灾救灾物资发放率</t>
  </si>
  <si>
    <t>98</t>
  </si>
  <si>
    <t>定性指标</t>
  </si>
  <si>
    <t>反映物资发放完成情况</t>
  </si>
  <si>
    <t>效益指标</t>
  </si>
  <si>
    <t>社会效益</t>
  </si>
  <si>
    <t>提升本部门的社会知晓率和影响力</t>
  </si>
  <si>
    <t>&gt;=</t>
  </si>
  <si>
    <t>80</t>
  </si>
  <si>
    <t>提升本部门的社会知晓率和影响力*100%</t>
  </si>
  <si>
    <t>满意度指标</t>
  </si>
  <si>
    <t>服务对象满意度</t>
  </si>
  <si>
    <t>群众满意率</t>
  </si>
  <si>
    <t>90</t>
  </si>
  <si>
    <t>反映受益群众的满意度情况</t>
  </si>
  <si>
    <t>通过围绕政府中心工作和红十字“三救三献”等业务工作，使红十字会成为党和政府人道领域的得力助手、社会主义和谐社会建设的重要力量、精神文明建设的生力军，为经济社会发展做出重要贡献</t>
  </si>
  <si>
    <t>参与红十字事业人数</t>
  </si>
  <si>
    <t>50</t>
  </si>
  <si>
    <t>人次</t>
  </si>
  <si>
    <t>反映社会参与红十字事业影响力</t>
  </si>
  <si>
    <t>保障物资质量合格</t>
  </si>
  <si>
    <t>100%</t>
  </si>
  <si>
    <t>反映物资的情况</t>
  </si>
  <si>
    <t>资金支付完成率</t>
  </si>
  <si>
    <t>70</t>
  </si>
  <si>
    <t>反映单位的实际支付资金情况</t>
  </si>
  <si>
    <t>有效提升</t>
  </si>
  <si>
    <t>反映提升本部门的社会知晓率和影响力情况</t>
  </si>
  <si>
    <t>群众满意度</t>
  </si>
  <si>
    <t>预算06表</t>
  </si>
  <si>
    <t>政府性基金预算支出预算表</t>
  </si>
  <si>
    <t>单位名称：临沧市发展和改革委员会</t>
  </si>
  <si>
    <t>本年政府性基金预算支出</t>
  </si>
  <si>
    <t>注：本单位不涉及此内容，所以公开空表。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</si>
  <si>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</si>
  <si>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</si>
  <si>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</si>
  <si>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</si>
  <si>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</si>
  <si>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</si>
  <si>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</si>
  <si>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</si>
  <si>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</si>
  <si>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</si>
  <si>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公务用车燃油费</t>
  </si>
  <si>
    <t>车辆加油、添加燃料服务</t>
  </si>
  <si>
    <t>年</t>
  </si>
  <si>
    <t>公务用车维修保养服务</t>
  </si>
  <si>
    <t>车辆维修和保养服务</t>
  </si>
  <si>
    <t>公务用车保险服务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</si>
  <si>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</si>
  <si>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</si>
  <si>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</si>
  <si>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</si>
  <si>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</si>
  <si>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</si>
  <si>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</si>
  <si>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</si>
  <si>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</si>
  <si>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注：根据现行财政管理体制，乡镇（街道）作为区本级部门编制年初预算，所以无县对下专项转移支付情况，此表为空表。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</si>
  <si>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</si>
  <si>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</si>
  <si>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</si>
  <si>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</si>
  <si>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</si>
  <si>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</si>
  <si>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</si>
  <si>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</si>
  <si>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</si>
  <si>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注：本单位2025年无新增资产，所以此表为空表。</t>
  </si>
  <si>
    <t>预算11表</t>
  </si>
  <si>
    <t>上级补助</t>
  </si>
  <si>
    <t>本单位不涉及此内容，所以公开空表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</si>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</sst>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h:mm:ss"/>
    <numFmt numFmtId="177" formatCode="yyyy/mm/dd\ hh:mm:ss"/>
    <numFmt numFmtId="178" formatCode="yyyy/mm/dd"/>
    <numFmt numFmtId="179" formatCode="#,##0;\-#,##0;;@"/>
    <numFmt numFmtId="180" formatCode="#,##0.00;\-#,##0.0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12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7" fontId="8" fillId="0" borderId="7">
      <alignment horizontal="right"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8" fillId="0" borderId="7">
      <alignment horizontal="right" vertical="center"/>
    </xf>
    <xf numFmtId="0" fontId="36" fillId="0" borderId="0" applyNumberFormat="0" applyFill="0" applyBorder="0" applyAlignment="0" applyProtection="0">
      <alignment vertical="center"/>
    </xf>
    <xf numFmtId="0" fontId="12" fillId="8" borderId="15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18" applyNumberFormat="0" applyAlignment="0" applyProtection="0">
      <alignment vertical="center"/>
    </xf>
    <xf numFmtId="0" fontId="44" fillId="12" borderId="14" applyNumberFormat="0" applyAlignment="0" applyProtection="0">
      <alignment vertical="center"/>
    </xf>
    <xf numFmtId="0" fontId="45" fillId="13" borderId="19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80" fontId="8" fillId="0" borderId="7">
      <alignment horizontal="right" vertical="center"/>
    </xf>
    <xf numFmtId="49" fontId="8" fillId="0" borderId="7">
      <alignment horizontal="left" vertical="center" wrapText="1"/>
    </xf>
    <xf numFmtId="180" fontId="8" fillId="0" borderId="7">
      <alignment horizontal="right" vertical="center"/>
    </xf>
    <xf numFmtId="176" fontId="8" fillId="0" borderId="7">
      <alignment horizontal="right" vertical="center"/>
    </xf>
    <xf numFmtId="179" fontId="8" fillId="0" borderId="7">
      <alignment horizontal="right" vertical="center"/>
    </xf>
  </cellStyleXfs>
  <cellXfs count="225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80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79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0" fillId="0" borderId="0" xfId="0" applyFont="1" applyFill="1">
      <alignment vertical="top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/>
    <xf numFmtId="0" fontId="7" fillId="0" borderId="0" xfId="0" applyFont="1" applyFill="1" applyAlignment="1" applyProtection="1"/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6" fillId="0" borderId="13" xfId="0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80" fontId="18" fillId="0" borderId="7" xfId="0" applyNumberFormat="1" applyFont="1" applyBorder="1" applyAlignment="1" applyProtection="1">
      <alignment horizontal="right" vertical="center"/>
    </xf>
    <xf numFmtId="180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80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" activePane="bottomLeft" state="frozen"/>
      <selection/>
      <selection pane="bottomLeft" activeCell="A8" sqref="$A8:$XFD8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18"/>
      <c r="C3" s="218"/>
      <c r="D3" s="218"/>
    </row>
    <row r="4" ht="18.75" customHeight="1" spans="1:4">
      <c r="A4" s="42" t="str">
        <f>"单位名称："&amp;"临沧市临翔区红十字会"</f>
        <v>单位名称：临沧市临翔区红十字会</v>
      </c>
      <c r="B4" s="219"/>
      <c r="C4" s="219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44" t="s">
        <v>6</v>
      </c>
      <c r="B8" s="24">
        <v>1339282.92</v>
      </c>
      <c r="C8" s="144" t="s">
        <v>7</v>
      </c>
      <c r="D8" s="24"/>
    </row>
    <row r="9" ht="18.75" customHeight="1" spans="1:4">
      <c r="A9" s="144" t="s">
        <v>8</v>
      </c>
      <c r="B9" s="24"/>
      <c r="C9" s="144" t="s">
        <v>9</v>
      </c>
      <c r="D9" s="24"/>
    </row>
    <row r="10" ht="18.75" customHeight="1" spans="1:4">
      <c r="A10" s="144" t="s">
        <v>10</v>
      </c>
      <c r="B10" s="24"/>
      <c r="C10" s="144" t="s">
        <v>11</v>
      </c>
      <c r="D10" s="24"/>
    </row>
    <row r="11" ht="18.75" customHeight="1" spans="1:4">
      <c r="A11" s="144" t="s">
        <v>12</v>
      </c>
      <c r="B11" s="24"/>
      <c r="C11" s="144" t="s">
        <v>13</v>
      </c>
      <c r="D11" s="24"/>
    </row>
    <row r="12" ht="18.75" customHeight="1" spans="1:4">
      <c r="A12" s="220" t="s">
        <v>14</v>
      </c>
      <c r="B12" s="24">
        <v>80000</v>
      </c>
      <c r="C12" s="176" t="s">
        <v>15</v>
      </c>
      <c r="D12" s="24"/>
    </row>
    <row r="13" ht="18.75" customHeight="1" spans="1:4">
      <c r="A13" s="179" t="s">
        <v>16</v>
      </c>
      <c r="B13" s="24"/>
      <c r="C13" s="178" t="s">
        <v>17</v>
      </c>
      <c r="D13" s="24"/>
    </row>
    <row r="14" ht="18.75" customHeight="1" spans="1:4">
      <c r="A14" s="179" t="s">
        <v>18</v>
      </c>
      <c r="B14" s="24"/>
      <c r="C14" s="178" t="s">
        <v>19</v>
      </c>
      <c r="D14" s="24"/>
    </row>
    <row r="15" ht="18.75" customHeight="1" spans="1:4">
      <c r="A15" s="179" t="s">
        <v>20</v>
      </c>
      <c r="B15" s="24"/>
      <c r="C15" s="178" t="s">
        <v>21</v>
      </c>
      <c r="D15" s="24">
        <v>1250642.22</v>
      </c>
    </row>
    <row r="16" ht="18.75" customHeight="1" spans="1:4">
      <c r="A16" s="179" t="s">
        <v>22</v>
      </c>
      <c r="B16" s="24"/>
      <c r="C16" s="178" t="s">
        <v>23</v>
      </c>
      <c r="D16" s="24">
        <v>83492.7</v>
      </c>
    </row>
    <row r="17" ht="18.75" customHeight="1" spans="1:4">
      <c r="A17" s="179" t="s">
        <v>24</v>
      </c>
      <c r="B17" s="24">
        <v>80000</v>
      </c>
      <c r="C17" s="179" t="s">
        <v>25</v>
      </c>
      <c r="D17" s="24"/>
    </row>
    <row r="18" ht="18.75" customHeight="1" spans="1:4">
      <c r="A18" s="179" t="s">
        <v>26</v>
      </c>
      <c r="B18" s="24"/>
      <c r="C18" s="179" t="s">
        <v>27</v>
      </c>
      <c r="D18" s="24"/>
    </row>
    <row r="19" ht="18.75" customHeight="1" spans="1:4">
      <c r="A19" s="180" t="s">
        <v>26</v>
      </c>
      <c r="B19" s="24"/>
      <c r="C19" s="178" t="s">
        <v>28</v>
      </c>
      <c r="D19" s="24"/>
    </row>
    <row r="20" ht="18.75" customHeight="1" spans="1:4">
      <c r="A20" s="180" t="s">
        <v>26</v>
      </c>
      <c r="B20" s="24"/>
      <c r="C20" s="178" t="s">
        <v>29</v>
      </c>
      <c r="D20" s="24"/>
    </row>
    <row r="21" ht="18.75" customHeight="1" spans="1:4">
      <c r="A21" s="180" t="s">
        <v>26</v>
      </c>
      <c r="B21" s="24"/>
      <c r="C21" s="178" t="s">
        <v>30</v>
      </c>
      <c r="D21" s="24"/>
    </row>
    <row r="22" ht="18.75" customHeight="1" spans="1:4">
      <c r="A22" s="180" t="s">
        <v>26</v>
      </c>
      <c r="B22" s="24"/>
      <c r="C22" s="178" t="s">
        <v>31</v>
      </c>
      <c r="D22" s="24"/>
    </row>
    <row r="23" ht="18.75" customHeight="1" spans="1:4">
      <c r="A23" s="180" t="s">
        <v>26</v>
      </c>
      <c r="B23" s="24"/>
      <c r="C23" s="178" t="s">
        <v>32</v>
      </c>
      <c r="D23" s="24"/>
    </row>
    <row r="24" ht="18.75" customHeight="1" spans="1:4">
      <c r="A24" s="180" t="s">
        <v>26</v>
      </c>
      <c r="B24" s="24"/>
      <c r="C24" s="178" t="s">
        <v>33</v>
      </c>
      <c r="D24" s="24"/>
    </row>
    <row r="25" ht="18.75" customHeight="1" spans="1:4">
      <c r="A25" s="180" t="s">
        <v>26</v>
      </c>
      <c r="B25" s="24"/>
      <c r="C25" s="178" t="s">
        <v>34</v>
      </c>
      <c r="D25" s="24"/>
    </row>
    <row r="26" ht="18.75" customHeight="1" spans="1:4">
      <c r="A26" s="180" t="s">
        <v>26</v>
      </c>
      <c r="B26" s="24"/>
      <c r="C26" s="178" t="s">
        <v>35</v>
      </c>
      <c r="D26" s="24">
        <v>95148</v>
      </c>
    </row>
    <row r="27" ht="18.75" customHeight="1" spans="1:4">
      <c r="A27" s="180" t="s">
        <v>26</v>
      </c>
      <c r="B27" s="24"/>
      <c r="C27" s="178" t="s">
        <v>36</v>
      </c>
      <c r="D27" s="24"/>
    </row>
    <row r="28" ht="18.75" customHeight="1" spans="1:4">
      <c r="A28" s="180" t="s">
        <v>26</v>
      </c>
      <c r="B28" s="24"/>
      <c r="C28" s="178" t="s">
        <v>37</v>
      </c>
      <c r="D28" s="24"/>
    </row>
    <row r="29" ht="18.75" customHeight="1" spans="1:4">
      <c r="A29" s="180" t="s">
        <v>26</v>
      </c>
      <c r="B29" s="24"/>
      <c r="C29" s="178" t="s">
        <v>38</v>
      </c>
      <c r="D29" s="24"/>
    </row>
    <row r="30" ht="18.75" customHeight="1" spans="1:4">
      <c r="A30" s="180" t="s">
        <v>26</v>
      </c>
      <c r="B30" s="24"/>
      <c r="C30" s="178" t="s">
        <v>39</v>
      </c>
      <c r="D30" s="24"/>
    </row>
    <row r="31" ht="18.75" customHeight="1" spans="1:4">
      <c r="A31" s="181" t="s">
        <v>26</v>
      </c>
      <c r="B31" s="24"/>
      <c r="C31" s="179" t="s">
        <v>40</v>
      </c>
      <c r="D31" s="24"/>
    </row>
    <row r="32" ht="18.75" customHeight="1" spans="1:4">
      <c r="A32" s="181" t="s">
        <v>26</v>
      </c>
      <c r="B32" s="24"/>
      <c r="C32" s="179" t="s">
        <v>41</v>
      </c>
      <c r="D32" s="24"/>
    </row>
    <row r="33" ht="18.75" customHeight="1" spans="1:4">
      <c r="A33" s="181" t="s">
        <v>26</v>
      </c>
      <c r="B33" s="24"/>
      <c r="C33" s="179" t="s">
        <v>42</v>
      </c>
      <c r="D33" s="24"/>
    </row>
    <row r="34" ht="18.75" customHeight="1" spans="1:4">
      <c r="A34" s="221"/>
      <c r="B34" s="182"/>
      <c r="C34" s="179" t="s">
        <v>43</v>
      </c>
      <c r="D34" s="24"/>
    </row>
    <row r="35" ht="18.75" customHeight="1" spans="1:4">
      <c r="A35" s="221" t="s">
        <v>44</v>
      </c>
      <c r="B35" s="182">
        <f>SUM(B8:B12)</f>
        <v>1419282.92</v>
      </c>
      <c r="C35" s="222" t="s">
        <v>45</v>
      </c>
      <c r="D35" s="182">
        <v>1429282.92</v>
      </c>
    </row>
    <row r="36" ht="18.75" customHeight="1" spans="1:4">
      <c r="A36" s="223" t="s">
        <v>46</v>
      </c>
      <c r="B36" s="24">
        <v>10000</v>
      </c>
      <c r="C36" s="144" t="s">
        <v>47</v>
      </c>
      <c r="D36" s="24"/>
    </row>
    <row r="37" ht="18.75" customHeight="1" spans="1:4">
      <c r="A37" s="223" t="s">
        <v>48</v>
      </c>
      <c r="B37" s="24">
        <v>10000</v>
      </c>
      <c r="C37" s="144" t="s">
        <v>48</v>
      </c>
      <c r="D37" s="24"/>
    </row>
    <row r="38" ht="18.75" customHeight="1" spans="1:4">
      <c r="A38" s="223" t="s">
        <v>49</v>
      </c>
      <c r="B38" s="24">
        <f>B36-B37</f>
        <v>0</v>
      </c>
      <c r="C38" s="144" t="s">
        <v>50</v>
      </c>
      <c r="D38" s="24"/>
    </row>
    <row r="39" ht="18.75" customHeight="1" spans="1:4">
      <c r="A39" s="224" t="s">
        <v>51</v>
      </c>
      <c r="B39" s="182">
        <f t="shared" ref="B39:D39" si="1">B35+B36</f>
        <v>1429282.92</v>
      </c>
      <c r="C39" s="222" t="s">
        <v>52</v>
      </c>
      <c r="D39" s="182">
        <f t="shared" si="1"/>
        <v>1429282.92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12">
        <v>1</v>
      </c>
      <c r="B2" s="113">
        <v>0</v>
      </c>
      <c r="C2" s="112">
        <v>1</v>
      </c>
      <c r="D2" s="114"/>
      <c r="E2" s="114"/>
      <c r="F2" s="40" t="s">
        <v>335</v>
      </c>
    </row>
    <row r="3" ht="32.25" customHeight="1" spans="1:6">
      <c r="A3" s="115" t="str">
        <f>"2025"&amp;"年部门政府性基金预算支出预算表"</f>
        <v>2025年部门政府性基金预算支出预算表</v>
      </c>
      <c r="B3" s="116" t="s">
        <v>336</v>
      </c>
      <c r="C3" s="117"/>
      <c r="D3" s="118"/>
      <c r="E3" s="118"/>
      <c r="F3" s="118"/>
    </row>
    <row r="4" ht="18.75" customHeight="1" spans="1:6">
      <c r="A4" s="8" t="str">
        <f>"单位名称："&amp;"临沧市临翔区红十字会"</f>
        <v>单位名称：临沧市临翔区红十字会</v>
      </c>
      <c r="B4" s="8" t="s">
        <v>337</v>
      </c>
      <c r="C4" s="112"/>
      <c r="D4" s="114"/>
      <c r="E4" s="114"/>
      <c r="F4" s="40" t="s">
        <v>1</v>
      </c>
    </row>
    <row r="5" ht="18.75" customHeight="1" spans="1:6">
      <c r="A5" s="119" t="s">
        <v>180</v>
      </c>
      <c r="B5" s="120" t="s">
        <v>74</v>
      </c>
      <c r="C5" s="121" t="s">
        <v>75</v>
      </c>
      <c r="D5" s="14" t="s">
        <v>338</v>
      </c>
      <c r="E5" s="14"/>
      <c r="F5" s="15"/>
    </row>
    <row r="6" ht="18.75" customHeight="1" spans="1:6">
      <c r="A6" s="122"/>
      <c r="B6" s="123"/>
      <c r="C6" s="105"/>
      <c r="D6" s="103" t="s">
        <v>56</v>
      </c>
      <c r="E6" s="103" t="s">
        <v>76</v>
      </c>
      <c r="F6" s="103" t="s">
        <v>77</v>
      </c>
    </row>
    <row r="7" ht="18.75" customHeight="1" spans="1:6">
      <c r="A7" s="122">
        <v>1</v>
      </c>
      <c r="B7" s="124" t="s">
        <v>161</v>
      </c>
      <c r="C7" s="105">
        <v>3</v>
      </c>
      <c r="D7" s="103">
        <v>4</v>
      </c>
      <c r="E7" s="103">
        <v>5</v>
      </c>
      <c r="F7" s="103">
        <v>6</v>
      </c>
    </row>
    <row r="8" ht="18.75" customHeight="1" spans="1:6">
      <c r="A8" s="125"/>
      <c r="B8" s="84"/>
      <c r="C8" s="84"/>
      <c r="D8" s="24"/>
      <c r="E8" s="24"/>
      <c r="F8" s="24"/>
    </row>
    <row r="9" ht="18.75" customHeight="1" spans="1:6">
      <c r="A9" s="125"/>
      <c r="B9" s="84"/>
      <c r="C9" s="84"/>
      <c r="D9" s="24"/>
      <c r="E9" s="24"/>
      <c r="F9" s="24"/>
    </row>
    <row r="10" ht="18.75" customHeight="1" spans="1:6">
      <c r="A10" s="126" t="s">
        <v>118</v>
      </c>
      <c r="B10" s="127" t="s">
        <v>118</v>
      </c>
      <c r="C10" s="128" t="s">
        <v>118</v>
      </c>
      <c r="D10" s="24"/>
      <c r="E10" s="24"/>
      <c r="F10" s="24"/>
    </row>
    <row r="11" customHeight="1" spans="1:1">
      <c r="A11" t="s">
        <v>339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6"/>
  <sheetViews>
    <sheetView showZeros="0" workbookViewId="0">
      <pane ySplit="1" topLeftCell="A2" activePane="bottomLeft" state="frozen"/>
      <selection/>
      <selection pane="bottomLeft" activeCell="F23" sqref="F2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style="52" customWidth="1"/>
    <col min="5" max="5" width="10.2857142857143" style="52" customWidth="1"/>
    <col min="6" max="17" width="16.5714285714286" customWidth="1"/>
  </cols>
  <sheetData>
    <row r="1" customHeight="1" spans="1:17">
      <c r="A1" s="1"/>
      <c r="B1" s="1"/>
      <c r="C1" s="1"/>
      <c r="D1" s="95"/>
      <c r="E1" s="9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96"/>
      <c r="E2" s="96"/>
      <c r="F2" s="31"/>
      <c r="G2" s="31"/>
      <c r="H2" s="31"/>
      <c r="I2" s="31"/>
      <c r="J2" s="31"/>
      <c r="O2" s="39"/>
      <c r="P2" s="39"/>
      <c r="Q2" s="40" t="s">
        <v>340</v>
      </c>
    </row>
    <row r="3" ht="35.25" customHeight="1" spans="1:17">
      <c r="A3" s="60" t="str">
        <f>"2025"&amp;"年部门政府采购预算表"</f>
        <v>2025年部门政府采购预算表</v>
      </c>
      <c r="B3" s="7"/>
      <c r="C3" s="7"/>
      <c r="D3" s="97"/>
      <c r="E3" s="9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2" t="str">
        <f>"单位名称："&amp;"临沧市临翔区红十字会"</f>
        <v>单位名称：临沧市临翔区红十字会</v>
      </c>
      <c r="B4" s="98"/>
      <c r="C4" s="98"/>
      <c r="D4" s="99"/>
      <c r="E4" s="99"/>
      <c r="F4" s="98"/>
      <c r="G4" s="98"/>
      <c r="H4" s="98"/>
      <c r="I4" s="98"/>
      <c r="J4" s="98"/>
      <c r="O4" s="65"/>
      <c r="P4" s="65"/>
      <c r="Q4" s="40" t="s">
        <v>167</v>
      </c>
    </row>
    <row r="5" ht="18.75" customHeight="1" spans="1:17">
      <c r="A5" s="12" t="s">
        <v>341</v>
      </c>
      <c r="B5" s="74" t="s">
        <v>342</v>
      </c>
      <c r="C5" s="74" t="s">
        <v>343</v>
      </c>
      <c r="D5" s="100" t="s">
        <v>344</v>
      </c>
      <c r="E5" s="100" t="s">
        <v>345</v>
      </c>
      <c r="F5" s="74" t="s">
        <v>346</v>
      </c>
      <c r="G5" s="45" t="s">
        <v>187</v>
      </c>
      <c r="H5" s="45"/>
      <c r="I5" s="45"/>
      <c r="J5" s="45"/>
      <c r="K5" s="76"/>
      <c r="L5" s="45"/>
      <c r="M5" s="45"/>
      <c r="N5" s="45"/>
      <c r="O5" s="66"/>
      <c r="P5" s="76"/>
      <c r="Q5" s="46"/>
    </row>
    <row r="6" ht="18.75" customHeight="1" spans="1:17">
      <c r="A6" s="17"/>
      <c r="B6" s="77"/>
      <c r="C6" s="77"/>
      <c r="D6" s="101"/>
      <c r="E6" s="101"/>
      <c r="F6" s="77"/>
      <c r="G6" s="77" t="s">
        <v>56</v>
      </c>
      <c r="H6" s="77" t="s">
        <v>59</v>
      </c>
      <c r="I6" s="77" t="s">
        <v>347</v>
      </c>
      <c r="J6" s="77" t="s">
        <v>348</v>
      </c>
      <c r="K6" s="78" t="s">
        <v>349</v>
      </c>
      <c r="L6" s="91" t="s">
        <v>79</v>
      </c>
      <c r="M6" s="91"/>
      <c r="N6" s="91"/>
      <c r="O6" s="92"/>
      <c r="P6" s="93"/>
      <c r="Q6" s="79"/>
    </row>
    <row r="7" ht="30" customHeight="1" spans="1:17">
      <c r="A7" s="19"/>
      <c r="B7" s="79"/>
      <c r="C7" s="79"/>
      <c r="D7" s="102"/>
      <c r="E7" s="102"/>
      <c r="F7" s="79"/>
      <c r="G7" s="79"/>
      <c r="H7" s="79" t="s">
        <v>58</v>
      </c>
      <c r="I7" s="79"/>
      <c r="J7" s="79"/>
      <c r="K7" s="80"/>
      <c r="L7" s="79" t="s">
        <v>58</v>
      </c>
      <c r="M7" s="79" t="s">
        <v>65</v>
      </c>
      <c r="N7" s="79" t="s">
        <v>195</v>
      </c>
      <c r="O7" s="94" t="s">
        <v>67</v>
      </c>
      <c r="P7" s="80" t="s">
        <v>68</v>
      </c>
      <c r="Q7" s="79" t="s">
        <v>69</v>
      </c>
    </row>
    <row r="8" ht="18.75" customHeight="1" spans="1:17">
      <c r="A8" s="34">
        <v>1</v>
      </c>
      <c r="B8" s="103">
        <v>2</v>
      </c>
      <c r="C8" s="103">
        <v>3</v>
      </c>
      <c r="D8" s="104">
        <v>4</v>
      </c>
      <c r="E8" s="104">
        <v>5</v>
      </c>
      <c r="F8" s="103">
        <v>6</v>
      </c>
      <c r="G8" s="105">
        <v>7</v>
      </c>
      <c r="H8" s="105">
        <v>8</v>
      </c>
      <c r="I8" s="105">
        <v>9</v>
      </c>
      <c r="J8" s="105">
        <v>10</v>
      </c>
      <c r="K8" s="105">
        <v>11</v>
      </c>
      <c r="L8" s="105">
        <v>12</v>
      </c>
      <c r="M8" s="105">
        <v>13</v>
      </c>
      <c r="N8" s="105">
        <v>14</v>
      </c>
      <c r="O8" s="105">
        <v>15</v>
      </c>
      <c r="P8" s="105">
        <v>16</v>
      </c>
      <c r="Q8" s="105">
        <v>17</v>
      </c>
    </row>
    <row r="9" ht="18.75" customHeight="1" spans="1:17">
      <c r="A9" s="82" t="s">
        <v>71</v>
      </c>
      <c r="B9" s="83"/>
      <c r="C9" s="83"/>
      <c r="D9" s="106"/>
      <c r="E9" s="107"/>
      <c r="F9" s="24">
        <v>18000</v>
      </c>
      <c r="G9" s="24">
        <v>18000</v>
      </c>
      <c r="H9" s="24">
        <v>18000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108" t="s">
        <v>71</v>
      </c>
      <c r="B10" s="83"/>
      <c r="C10" s="83"/>
      <c r="D10" s="106"/>
      <c r="E10" s="109"/>
      <c r="F10" s="24">
        <v>18000</v>
      </c>
      <c r="G10" s="24">
        <v>18000</v>
      </c>
      <c r="H10" s="24">
        <v>18000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28" t="s">
        <v>249</v>
      </c>
      <c r="B11" s="83" t="s">
        <v>350</v>
      </c>
      <c r="C11" s="83" t="s">
        <v>351</v>
      </c>
      <c r="D11" s="106" t="s">
        <v>352</v>
      </c>
      <c r="E11" s="109">
        <v>1</v>
      </c>
      <c r="F11" s="24">
        <v>3000</v>
      </c>
      <c r="G11" s="24">
        <v>3000</v>
      </c>
      <c r="H11" s="24">
        <v>3000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28" t="s">
        <v>249</v>
      </c>
      <c r="B12" s="83" t="s">
        <v>353</v>
      </c>
      <c r="C12" s="83" t="s">
        <v>354</v>
      </c>
      <c r="D12" s="106" t="s">
        <v>352</v>
      </c>
      <c r="E12" s="109">
        <v>1</v>
      </c>
      <c r="F12" s="24">
        <v>12000</v>
      </c>
      <c r="G12" s="24">
        <v>12000</v>
      </c>
      <c r="H12" s="24">
        <v>12000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28" t="s">
        <v>249</v>
      </c>
      <c r="B13" s="83" t="s">
        <v>355</v>
      </c>
      <c r="C13" s="83" t="s">
        <v>356</v>
      </c>
      <c r="D13" s="106" t="s">
        <v>352</v>
      </c>
      <c r="E13" s="109">
        <v>1</v>
      </c>
      <c r="F13" s="24">
        <v>3000</v>
      </c>
      <c r="G13" s="24">
        <v>3000</v>
      </c>
      <c r="H13" s="24">
        <v>3000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85" t="s">
        <v>118</v>
      </c>
      <c r="B14" s="86"/>
      <c r="C14" s="86"/>
      <c r="D14" s="111"/>
      <c r="E14" s="107"/>
      <c r="F14" s="24">
        <v>18000</v>
      </c>
      <c r="G14" s="24">
        <v>18000</v>
      </c>
      <c r="H14" s="24">
        <v>18000</v>
      </c>
      <c r="I14" s="24"/>
      <c r="J14" s="24"/>
      <c r="K14" s="24"/>
      <c r="L14" s="24"/>
      <c r="M14" s="24"/>
      <c r="N14" s="24"/>
      <c r="O14" s="24"/>
      <c r="P14" s="24"/>
      <c r="Q14" s="24"/>
    </row>
    <row r="16" customHeight="1" spans="6:6">
      <c r="F16" s="54"/>
    </row>
  </sheetData>
  <mergeCells count="16">
    <mergeCell ref="A3:Q3"/>
    <mergeCell ref="A4:F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4"/>
      <c r="B2" s="64"/>
      <c r="C2" s="69"/>
      <c r="D2" s="64"/>
      <c r="E2" s="64"/>
      <c r="F2" s="64"/>
      <c r="G2" s="64"/>
      <c r="H2" s="70"/>
      <c r="I2" s="64"/>
      <c r="J2" s="64"/>
      <c r="K2" s="64"/>
      <c r="L2" s="39"/>
      <c r="M2" s="88"/>
      <c r="N2" s="89" t="s">
        <v>357</v>
      </c>
    </row>
    <row r="3" ht="34.5" customHeight="1" spans="1:14">
      <c r="A3" s="41" t="str">
        <f>"2025"&amp;"年部门政府购买服务预算表"</f>
        <v>2025年部门政府购买服务预算表</v>
      </c>
      <c r="B3" s="71"/>
      <c r="C3" s="53"/>
      <c r="D3" s="71"/>
      <c r="E3" s="71"/>
      <c r="F3" s="71"/>
      <c r="G3" s="71"/>
      <c r="H3" s="72"/>
      <c r="I3" s="71"/>
      <c r="J3" s="71"/>
      <c r="K3" s="71"/>
      <c r="L3" s="53"/>
      <c r="M3" s="72"/>
      <c r="N3" s="71"/>
    </row>
    <row r="4" ht="18.75" customHeight="1" spans="1:14">
      <c r="A4" s="61" t="str">
        <f>"单位名称："&amp;"临沧市临翔区红十字会"</f>
        <v>单位名称：临沧市临翔区红十字会</v>
      </c>
      <c r="B4" s="62"/>
      <c r="C4" s="73"/>
      <c r="D4" s="62"/>
      <c r="E4" s="62"/>
      <c r="F4" s="62"/>
      <c r="G4" s="62"/>
      <c r="H4" s="70"/>
      <c r="I4" s="64"/>
      <c r="J4" s="64"/>
      <c r="K4" s="64"/>
      <c r="L4" s="65"/>
      <c r="M4" s="90"/>
      <c r="N4" s="89" t="s">
        <v>167</v>
      </c>
    </row>
    <row r="5" ht="18.75" customHeight="1" spans="1:14">
      <c r="A5" s="12" t="s">
        <v>341</v>
      </c>
      <c r="B5" s="74" t="s">
        <v>358</v>
      </c>
      <c r="C5" s="75" t="s">
        <v>359</v>
      </c>
      <c r="D5" s="45" t="s">
        <v>187</v>
      </c>
      <c r="E5" s="45"/>
      <c r="F5" s="45"/>
      <c r="G5" s="45"/>
      <c r="H5" s="76"/>
      <c r="I5" s="45"/>
      <c r="J5" s="45"/>
      <c r="K5" s="45"/>
      <c r="L5" s="66"/>
      <c r="M5" s="76"/>
      <c r="N5" s="46"/>
    </row>
    <row r="6" ht="18.75" customHeight="1" spans="1:14">
      <c r="A6" s="17"/>
      <c r="B6" s="77"/>
      <c r="C6" s="78"/>
      <c r="D6" s="77" t="s">
        <v>56</v>
      </c>
      <c r="E6" s="77" t="s">
        <v>59</v>
      </c>
      <c r="F6" s="77" t="s">
        <v>347</v>
      </c>
      <c r="G6" s="77" t="s">
        <v>348</v>
      </c>
      <c r="H6" s="78" t="s">
        <v>349</v>
      </c>
      <c r="I6" s="91" t="s">
        <v>79</v>
      </c>
      <c r="J6" s="91"/>
      <c r="K6" s="91"/>
      <c r="L6" s="92"/>
      <c r="M6" s="93"/>
      <c r="N6" s="79"/>
    </row>
    <row r="7" ht="26.25" customHeight="1" spans="1:14">
      <c r="A7" s="19"/>
      <c r="B7" s="79"/>
      <c r="C7" s="80"/>
      <c r="D7" s="79"/>
      <c r="E7" s="79"/>
      <c r="F7" s="79"/>
      <c r="G7" s="79"/>
      <c r="H7" s="80"/>
      <c r="I7" s="79" t="s">
        <v>58</v>
      </c>
      <c r="J7" s="79" t="s">
        <v>65</v>
      </c>
      <c r="K7" s="79" t="s">
        <v>195</v>
      </c>
      <c r="L7" s="94" t="s">
        <v>67</v>
      </c>
      <c r="M7" s="80" t="s">
        <v>68</v>
      </c>
      <c r="N7" s="79" t="s">
        <v>69</v>
      </c>
    </row>
    <row r="8" ht="18.75" customHeight="1" spans="1:14">
      <c r="A8" s="81">
        <v>1</v>
      </c>
      <c r="B8" s="81">
        <v>2</v>
      </c>
      <c r="C8" s="81">
        <v>3</v>
      </c>
      <c r="D8" s="81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81">
        <v>10</v>
      </c>
      <c r="K8" s="81">
        <v>11</v>
      </c>
      <c r="L8" s="81">
        <v>12</v>
      </c>
      <c r="M8" s="81">
        <v>13</v>
      </c>
      <c r="N8" s="81">
        <v>14</v>
      </c>
    </row>
    <row r="9" ht="18.75" customHeight="1" spans="1:14">
      <c r="A9" s="82"/>
      <c r="B9" s="83"/>
      <c r="C9" s="8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2"/>
      <c r="B10" s="83"/>
      <c r="C10" s="8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5" t="s">
        <v>118</v>
      </c>
      <c r="B11" s="86"/>
      <c r="C11" s="8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339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9"/>
      <c r="G2" s="39"/>
      <c r="H2" s="39"/>
      <c r="I2" s="39" t="s">
        <v>360</v>
      </c>
    </row>
    <row r="3" ht="27.75" customHeight="1" spans="1:9">
      <c r="A3" s="60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1" t="str">
        <f>"单位名称："&amp;"临沧市临翔区红十字会"</f>
        <v>单位名称：临沧市临翔区红十字会</v>
      </c>
      <c r="B4" s="62"/>
      <c r="C4" s="62"/>
      <c r="D4" s="63"/>
      <c r="E4" s="64"/>
      <c r="G4" s="65"/>
      <c r="H4" s="65"/>
      <c r="I4" s="39" t="s">
        <v>167</v>
      </c>
    </row>
    <row r="5" ht="18.75" customHeight="1" spans="1:9">
      <c r="A5" s="32" t="s">
        <v>361</v>
      </c>
      <c r="B5" s="13" t="s">
        <v>187</v>
      </c>
      <c r="C5" s="14"/>
      <c r="D5" s="14"/>
      <c r="E5" s="13" t="s">
        <v>362</v>
      </c>
      <c r="F5" s="14"/>
      <c r="G5" s="66"/>
      <c r="H5" s="66"/>
      <c r="I5" s="15"/>
    </row>
    <row r="6" ht="18.75" customHeight="1" spans="1:9">
      <c r="A6" s="34"/>
      <c r="B6" s="33" t="s">
        <v>56</v>
      </c>
      <c r="C6" s="12" t="s">
        <v>59</v>
      </c>
      <c r="D6" s="67" t="s">
        <v>363</v>
      </c>
      <c r="E6" s="68" t="s">
        <v>364</v>
      </c>
      <c r="F6" s="68" t="s">
        <v>364</v>
      </c>
      <c r="G6" s="68" t="s">
        <v>364</v>
      </c>
      <c r="H6" s="68" t="s">
        <v>364</v>
      </c>
      <c r="I6" s="68" t="s">
        <v>364</v>
      </c>
    </row>
    <row r="7" ht="18.75" customHeight="1" spans="1:9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52" t="s">
        <v>365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285714285714" defaultRowHeight="12" customHeight="1"/>
  <cols>
    <col min="1" max="1" width="35.1428571428571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366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"单位名称："&amp;"临沧市临翔区红十字会"</f>
        <v>单位名称：临沧市临翔区红十字会</v>
      </c>
      <c r="B4" s="4"/>
      <c r="C4" s="4"/>
      <c r="D4" s="4"/>
      <c r="E4" s="4"/>
      <c r="F4" s="54"/>
      <c r="G4" s="4"/>
      <c r="H4" s="54"/>
    </row>
    <row r="5" ht="18.75" customHeight="1" spans="1:10">
      <c r="A5" s="47" t="s">
        <v>275</v>
      </c>
      <c r="B5" s="47" t="s">
        <v>276</v>
      </c>
      <c r="C5" s="47" t="s">
        <v>277</v>
      </c>
      <c r="D5" s="47" t="s">
        <v>278</v>
      </c>
      <c r="E5" s="47" t="s">
        <v>279</v>
      </c>
      <c r="F5" s="55" t="s">
        <v>280</v>
      </c>
      <c r="G5" s="47" t="s">
        <v>281</v>
      </c>
      <c r="H5" s="55" t="s">
        <v>282</v>
      </c>
      <c r="I5" s="55" t="s">
        <v>283</v>
      </c>
      <c r="J5" s="47" t="s">
        <v>284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5">
        <v>6</v>
      </c>
      <c r="G6" s="47">
        <v>7</v>
      </c>
      <c r="H6" s="55">
        <v>8</v>
      </c>
      <c r="I6" s="55">
        <v>9</v>
      </c>
      <c r="J6" s="47">
        <v>10</v>
      </c>
    </row>
    <row r="7" ht="18.75" customHeight="1" spans="1:10">
      <c r="A7" s="22"/>
      <c r="B7" s="48"/>
      <c r="C7" s="48"/>
      <c r="D7" s="48"/>
      <c r="E7" s="56"/>
      <c r="F7" s="57"/>
      <c r="G7" s="56"/>
      <c r="H7" s="57"/>
      <c r="I7" s="57"/>
      <c r="J7" s="56"/>
    </row>
    <row r="8" ht="18.75" customHeight="1" spans="1:10">
      <c r="A8" s="22"/>
      <c r="B8" s="22"/>
      <c r="C8" s="22"/>
      <c r="D8" s="22"/>
      <c r="E8" s="22"/>
      <c r="F8" s="58"/>
      <c r="G8" s="22"/>
      <c r="H8" s="22"/>
      <c r="I8" s="22"/>
      <c r="J8" s="22"/>
    </row>
    <row r="9" customHeight="1" spans="1:1">
      <c r="A9" s="52" t="s">
        <v>365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367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"单位名称："&amp;"临沧市临翔区红十字会"</f>
        <v>单位名称：临沧市临翔区红十字会</v>
      </c>
      <c r="B4" s="9"/>
      <c r="C4" s="4"/>
      <c r="H4" s="43" t="s">
        <v>167</v>
      </c>
    </row>
    <row r="5" ht="18.75" customHeight="1" spans="1:8">
      <c r="A5" s="12" t="s">
        <v>180</v>
      </c>
      <c r="B5" s="12" t="s">
        <v>368</v>
      </c>
      <c r="C5" s="12" t="s">
        <v>369</v>
      </c>
      <c r="D5" s="12" t="s">
        <v>370</v>
      </c>
      <c r="E5" s="12" t="s">
        <v>371</v>
      </c>
      <c r="F5" s="44" t="s">
        <v>372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345</v>
      </c>
      <c r="G6" s="47" t="s">
        <v>373</v>
      </c>
      <c r="H6" s="47" t="s">
        <v>374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  <row r="10" customHeight="1" spans="1:1">
      <c r="A10" s="52" t="s">
        <v>375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376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"单位名称："&amp;"临沧市临翔区红十字会"</f>
        <v>单位名称：临沧市临翔区红十字会</v>
      </c>
      <c r="B4" s="9"/>
      <c r="C4" s="9"/>
      <c r="D4" s="9"/>
      <c r="E4" s="9"/>
      <c r="F4" s="9"/>
      <c r="G4" s="9"/>
      <c r="H4" s="10"/>
      <c r="I4" s="10"/>
      <c r="J4" s="10"/>
      <c r="K4" s="5" t="s">
        <v>167</v>
      </c>
    </row>
    <row r="5" ht="18.75" customHeight="1" spans="1:11">
      <c r="A5" s="11" t="s">
        <v>258</v>
      </c>
      <c r="B5" s="11" t="s">
        <v>182</v>
      </c>
      <c r="C5" s="11" t="s">
        <v>259</v>
      </c>
      <c r="D5" s="12" t="s">
        <v>183</v>
      </c>
      <c r="E5" s="12" t="s">
        <v>184</v>
      </c>
      <c r="F5" s="12" t="s">
        <v>260</v>
      </c>
      <c r="G5" s="12" t="s">
        <v>261</v>
      </c>
      <c r="H5" s="32" t="s">
        <v>56</v>
      </c>
      <c r="I5" s="13" t="s">
        <v>377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118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t="s">
        <v>378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D39" sqref="D39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379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"单位名称："&amp;"临沧市临翔区红十字会"</f>
        <v>单位名称：临沧市临翔区红十字会</v>
      </c>
      <c r="B4" s="9"/>
      <c r="C4" s="9"/>
      <c r="D4" s="9"/>
      <c r="E4" s="10"/>
      <c r="F4" s="10"/>
      <c r="G4" s="5" t="s">
        <v>167</v>
      </c>
    </row>
    <row r="5" ht="18.75" customHeight="1" spans="1:7">
      <c r="A5" s="11" t="s">
        <v>259</v>
      </c>
      <c r="B5" s="11" t="s">
        <v>258</v>
      </c>
      <c r="C5" s="11" t="s">
        <v>182</v>
      </c>
      <c r="D5" s="12" t="s">
        <v>380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30000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30000</v>
      </c>
      <c r="F10" s="24"/>
      <c r="G10" s="24"/>
    </row>
    <row r="11" ht="18.75" customHeight="1" spans="1:7">
      <c r="A11" s="26"/>
      <c r="B11" s="22" t="s">
        <v>381</v>
      </c>
      <c r="C11" s="22" t="s">
        <v>271</v>
      </c>
      <c r="D11" s="22" t="s">
        <v>382</v>
      </c>
      <c r="E11" s="24">
        <v>30000</v>
      </c>
      <c r="F11" s="24"/>
      <c r="G11" s="24"/>
    </row>
    <row r="12" ht="18.75" customHeight="1" spans="1:7">
      <c r="A12" s="27" t="s">
        <v>56</v>
      </c>
      <c r="B12" s="28" t="s">
        <v>383</v>
      </c>
      <c r="C12" s="28"/>
      <c r="D12" s="29"/>
      <c r="E12" s="24">
        <v>30000</v>
      </c>
      <c r="F12" s="24"/>
      <c r="G12" s="24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D39" sqref="D39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11"/>
      <c r="O2" s="69"/>
      <c r="P2" s="69"/>
      <c r="Q2" s="69"/>
      <c r="R2" s="69"/>
      <c r="S2" s="39" t="s">
        <v>53</v>
      </c>
    </row>
    <row r="3" ht="57.75" customHeight="1" spans="1:19">
      <c r="A3" s="140" t="str">
        <f>"2025"&amp;"年部门收入预算表"</f>
        <v>2025年部门收入预算表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212"/>
      <c r="P3" s="212"/>
      <c r="Q3" s="212"/>
      <c r="R3" s="212"/>
      <c r="S3" s="212"/>
    </row>
    <row r="4" ht="18.75" customHeight="1" spans="1:19">
      <c r="A4" s="42" t="str">
        <f>"单位名称："&amp;"临沧市临翔区红十字会"</f>
        <v>单位名称：临沧市临翔区红十字会</v>
      </c>
      <c r="B4" s="98"/>
      <c r="C4" s="98"/>
      <c r="D4" s="98"/>
      <c r="E4" s="98"/>
      <c r="F4" s="98"/>
      <c r="G4" s="98"/>
      <c r="H4" s="98"/>
      <c r="I4" s="98"/>
      <c r="J4" s="73"/>
      <c r="K4" s="98"/>
      <c r="L4" s="98"/>
      <c r="M4" s="98"/>
      <c r="N4" s="98"/>
      <c r="O4" s="73"/>
      <c r="P4" s="73"/>
      <c r="Q4" s="73"/>
      <c r="R4" s="73"/>
      <c r="S4" s="39" t="s">
        <v>1</v>
      </c>
    </row>
    <row r="5" ht="18.75" customHeight="1" spans="1:19">
      <c r="A5" s="196" t="s">
        <v>54</v>
      </c>
      <c r="B5" s="197" t="s">
        <v>55</v>
      </c>
      <c r="C5" s="197" t="s">
        <v>56</v>
      </c>
      <c r="D5" s="198" t="s">
        <v>57</v>
      </c>
      <c r="E5" s="199"/>
      <c r="F5" s="199"/>
      <c r="G5" s="199"/>
      <c r="H5" s="199"/>
      <c r="I5" s="199"/>
      <c r="J5" s="213"/>
      <c r="K5" s="199"/>
      <c r="L5" s="199"/>
      <c r="M5" s="199"/>
      <c r="N5" s="214"/>
      <c r="O5" s="198" t="s">
        <v>46</v>
      </c>
      <c r="P5" s="198"/>
      <c r="Q5" s="198"/>
      <c r="R5" s="198"/>
      <c r="S5" s="217"/>
    </row>
    <row r="6" ht="18.75" customHeight="1" spans="1:19">
      <c r="A6" s="200"/>
      <c r="B6" s="201"/>
      <c r="C6" s="201"/>
      <c r="D6" s="202" t="s">
        <v>58</v>
      </c>
      <c r="E6" s="202" t="s">
        <v>59</v>
      </c>
      <c r="F6" s="202" t="s">
        <v>60</v>
      </c>
      <c r="G6" s="202" t="s">
        <v>61</v>
      </c>
      <c r="H6" s="202" t="s">
        <v>62</v>
      </c>
      <c r="I6" s="215" t="s">
        <v>63</v>
      </c>
      <c r="J6" s="215"/>
      <c r="K6" s="215"/>
      <c r="L6" s="215"/>
      <c r="M6" s="215"/>
      <c r="N6" s="205"/>
      <c r="O6" s="202" t="s">
        <v>58</v>
      </c>
      <c r="P6" s="202" t="s">
        <v>59</v>
      </c>
      <c r="Q6" s="202" t="s">
        <v>60</v>
      </c>
      <c r="R6" s="202" t="s">
        <v>61</v>
      </c>
      <c r="S6" s="202" t="s">
        <v>64</v>
      </c>
    </row>
    <row r="7" ht="18.75" customHeight="1" spans="1:19">
      <c r="A7" s="203"/>
      <c r="B7" s="204"/>
      <c r="C7" s="204"/>
      <c r="D7" s="205"/>
      <c r="E7" s="205"/>
      <c r="F7" s="205"/>
      <c r="G7" s="205"/>
      <c r="H7" s="205"/>
      <c r="I7" s="204" t="s">
        <v>58</v>
      </c>
      <c r="J7" s="204" t="s">
        <v>65</v>
      </c>
      <c r="K7" s="204" t="s">
        <v>66</v>
      </c>
      <c r="L7" s="204" t="s">
        <v>67</v>
      </c>
      <c r="M7" s="204" t="s">
        <v>68</v>
      </c>
      <c r="N7" s="204" t="s">
        <v>69</v>
      </c>
      <c r="O7" s="216"/>
      <c r="P7" s="216"/>
      <c r="Q7" s="216"/>
      <c r="R7" s="216"/>
      <c r="S7" s="205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206" t="s">
        <v>70</v>
      </c>
      <c r="B9" s="207" t="s">
        <v>71</v>
      </c>
      <c r="C9" s="24">
        <v>1429282.92</v>
      </c>
      <c r="D9" s="24">
        <v>1419282.92</v>
      </c>
      <c r="E9" s="24">
        <v>1339282.92</v>
      </c>
      <c r="F9" s="24"/>
      <c r="G9" s="24"/>
      <c r="H9" s="24"/>
      <c r="I9" s="24">
        <v>80000</v>
      </c>
      <c r="J9" s="24"/>
      <c r="K9" s="24"/>
      <c r="L9" s="24"/>
      <c r="M9" s="24"/>
      <c r="N9" s="24">
        <v>80000</v>
      </c>
      <c r="O9" s="24">
        <v>10000</v>
      </c>
      <c r="P9" s="24">
        <v>10000</v>
      </c>
      <c r="Q9" s="24"/>
      <c r="R9" s="24"/>
      <c r="S9" s="24"/>
    </row>
    <row r="10" ht="18.75" customHeight="1" spans="1:19">
      <c r="A10" s="108" t="s">
        <v>72</v>
      </c>
      <c r="B10" s="208" t="s">
        <v>71</v>
      </c>
      <c r="C10" s="24">
        <v>1429282.92</v>
      </c>
      <c r="D10" s="24">
        <v>1419282.92</v>
      </c>
      <c r="E10" s="24">
        <v>1339282.92</v>
      </c>
      <c r="F10" s="24"/>
      <c r="G10" s="24"/>
      <c r="H10" s="24"/>
      <c r="I10" s="24">
        <v>80000</v>
      </c>
      <c r="J10" s="24"/>
      <c r="K10" s="24"/>
      <c r="L10" s="24"/>
      <c r="M10" s="24"/>
      <c r="N10" s="24">
        <v>80000</v>
      </c>
      <c r="O10" s="24">
        <v>10000</v>
      </c>
      <c r="P10" s="24">
        <v>10000</v>
      </c>
      <c r="Q10" s="24"/>
      <c r="R10" s="24"/>
      <c r="S10" s="24"/>
    </row>
    <row r="11" ht="18.75" customHeight="1" spans="1:19">
      <c r="A11" s="209" t="s">
        <v>56</v>
      </c>
      <c r="B11" s="210"/>
      <c r="C11" s="24">
        <v>1429282.92</v>
      </c>
      <c r="D11" s="24">
        <v>1419282.92</v>
      </c>
      <c r="E11" s="24">
        <v>1339282.92</v>
      </c>
      <c r="F11" s="24"/>
      <c r="G11" s="24"/>
      <c r="H11" s="24"/>
      <c r="I11" s="24">
        <v>80000</v>
      </c>
      <c r="J11" s="24"/>
      <c r="K11" s="24"/>
      <c r="L11" s="24"/>
      <c r="M11" s="24"/>
      <c r="N11" s="24">
        <v>80000</v>
      </c>
      <c r="O11" s="24">
        <v>10000</v>
      </c>
      <c r="P11" s="24">
        <v>10000</v>
      </c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workbookViewId="0">
      <pane ySplit="1" topLeftCell="A3" activePane="bottomLeft" state="frozen"/>
      <selection/>
      <selection pane="bottomLeft" activeCell="A24" sqref="$A24:$XFD24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84"/>
      <c r="E2" s="2"/>
      <c r="F2" s="2"/>
      <c r="G2" s="2"/>
      <c r="H2" s="184"/>
      <c r="I2" s="2"/>
      <c r="J2" s="184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ht="18.75" customHeight="1" spans="1:15">
      <c r="A4" s="186" t="str">
        <f>"单位名称："&amp;"临沧市临翔区红十字会"</f>
        <v>单位名称：临沧市临翔区红十字会</v>
      </c>
      <c r="B4" s="187"/>
      <c r="C4" s="64"/>
      <c r="D4" s="31"/>
      <c r="E4" s="64"/>
      <c r="F4" s="64"/>
      <c r="G4" s="64"/>
      <c r="H4" s="31"/>
      <c r="I4" s="64"/>
      <c r="J4" s="31"/>
      <c r="K4" s="64"/>
      <c r="L4" s="64"/>
      <c r="M4" s="194"/>
      <c r="N4" s="194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6" t="s">
        <v>76</v>
      </c>
      <c r="F5" s="150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8" t="s">
        <v>58</v>
      </c>
      <c r="E6" s="94" t="s">
        <v>76</v>
      </c>
      <c r="F6" s="94" t="s">
        <v>77</v>
      </c>
      <c r="G6" s="19"/>
      <c r="H6" s="19"/>
      <c r="I6" s="19"/>
      <c r="J6" s="68" t="s">
        <v>58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29">
        <v>1</v>
      </c>
      <c r="B7" s="129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</row>
    <row r="8" ht="18.75" customHeight="1" spans="1:15">
      <c r="A8" s="144" t="s">
        <v>85</v>
      </c>
      <c r="B8" s="173" t="s">
        <v>86</v>
      </c>
      <c r="C8" s="24">
        <v>1250642.22</v>
      </c>
      <c r="D8" s="24">
        <v>1170642.22</v>
      </c>
      <c r="E8" s="24">
        <v>1130642.22</v>
      </c>
      <c r="F8" s="24">
        <v>40000</v>
      </c>
      <c r="G8" s="24"/>
      <c r="H8" s="24"/>
      <c r="I8" s="24"/>
      <c r="J8" s="24">
        <v>80000</v>
      </c>
      <c r="K8" s="24"/>
      <c r="L8" s="24"/>
      <c r="M8" s="24"/>
      <c r="N8" s="24"/>
      <c r="O8" s="24">
        <v>80000</v>
      </c>
    </row>
    <row r="9" ht="18.75" customHeight="1" spans="1:15">
      <c r="A9" s="188" t="s">
        <v>87</v>
      </c>
      <c r="B9" s="225" t="s">
        <v>88</v>
      </c>
      <c r="C9" s="24">
        <v>126864</v>
      </c>
      <c r="D9" s="24">
        <v>126864</v>
      </c>
      <c r="E9" s="24">
        <v>126864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90" t="s">
        <v>89</v>
      </c>
      <c r="B10" s="226" t="s">
        <v>90</v>
      </c>
      <c r="C10" s="24">
        <v>126864</v>
      </c>
      <c r="D10" s="24">
        <v>126864</v>
      </c>
      <c r="E10" s="24">
        <v>126864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8" t="s">
        <v>91</v>
      </c>
      <c r="B11" s="225" t="s">
        <v>92</v>
      </c>
      <c r="C11" s="24">
        <v>1121387.08</v>
      </c>
      <c r="D11" s="24">
        <v>1041387.08</v>
      </c>
      <c r="E11" s="24">
        <v>1001387.08</v>
      </c>
      <c r="F11" s="24">
        <v>40000</v>
      </c>
      <c r="G11" s="24"/>
      <c r="H11" s="24"/>
      <c r="I11" s="24"/>
      <c r="J11" s="24">
        <v>80000</v>
      </c>
      <c r="K11" s="24"/>
      <c r="L11" s="24"/>
      <c r="M11" s="24"/>
      <c r="N11" s="24"/>
      <c r="O11" s="24">
        <v>80000</v>
      </c>
    </row>
    <row r="12" ht="18.75" customHeight="1" spans="1:15">
      <c r="A12" s="190" t="s">
        <v>93</v>
      </c>
      <c r="B12" s="226" t="s">
        <v>94</v>
      </c>
      <c r="C12" s="24">
        <v>1001387.08</v>
      </c>
      <c r="D12" s="24">
        <v>1001387.08</v>
      </c>
      <c r="E12" s="24">
        <v>1001387.08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90" t="s">
        <v>95</v>
      </c>
      <c r="B13" s="226" t="s">
        <v>96</v>
      </c>
      <c r="C13" s="24">
        <v>120000</v>
      </c>
      <c r="D13" s="24">
        <v>40000</v>
      </c>
      <c r="E13" s="24"/>
      <c r="F13" s="24">
        <v>40000</v>
      </c>
      <c r="G13" s="24"/>
      <c r="H13" s="24"/>
      <c r="I13" s="24"/>
      <c r="J13" s="24">
        <v>80000</v>
      </c>
      <c r="K13" s="24"/>
      <c r="L13" s="24"/>
      <c r="M13" s="24"/>
      <c r="N13" s="24"/>
      <c r="O13" s="24">
        <v>80000</v>
      </c>
    </row>
    <row r="14" ht="18.75" customHeight="1" spans="1:15">
      <c r="A14" s="188" t="s">
        <v>97</v>
      </c>
      <c r="B14" s="225" t="s">
        <v>98</v>
      </c>
      <c r="C14" s="24">
        <v>2391.14</v>
      </c>
      <c r="D14" s="24">
        <v>2391.14</v>
      </c>
      <c r="E14" s="24">
        <v>2391.14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90" t="s">
        <v>99</v>
      </c>
      <c r="B15" s="226" t="s">
        <v>98</v>
      </c>
      <c r="C15" s="24">
        <v>2391.14</v>
      </c>
      <c r="D15" s="24">
        <v>2391.14</v>
      </c>
      <c r="E15" s="24">
        <v>2391.14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44" t="s">
        <v>100</v>
      </c>
      <c r="B16" s="173" t="s">
        <v>101</v>
      </c>
      <c r="C16" s="24">
        <v>83492.7</v>
      </c>
      <c r="D16" s="24">
        <v>83492.7</v>
      </c>
      <c r="E16" s="24">
        <v>83492.7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8" t="s">
        <v>102</v>
      </c>
      <c r="B17" s="225" t="s">
        <v>103</v>
      </c>
      <c r="C17" s="24">
        <v>83492.7</v>
      </c>
      <c r="D17" s="24">
        <v>83492.7</v>
      </c>
      <c r="E17" s="24">
        <v>83492.7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90" t="s">
        <v>104</v>
      </c>
      <c r="B18" s="226" t="s">
        <v>105</v>
      </c>
      <c r="C18" s="24">
        <v>32042.87</v>
      </c>
      <c r="D18" s="24">
        <v>32042.87</v>
      </c>
      <c r="E18" s="24">
        <v>32042.87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90" t="s">
        <v>106</v>
      </c>
      <c r="B19" s="226" t="s">
        <v>107</v>
      </c>
      <c r="C19" s="24">
        <v>24253.03</v>
      </c>
      <c r="D19" s="24">
        <v>24253.03</v>
      </c>
      <c r="E19" s="24">
        <v>24253.03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90" t="s">
        <v>108</v>
      </c>
      <c r="B20" s="226" t="s">
        <v>109</v>
      </c>
      <c r="C20" s="24">
        <v>23787</v>
      </c>
      <c r="D20" s="24">
        <v>23787</v>
      </c>
      <c r="E20" s="24">
        <v>23787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90" t="s">
        <v>110</v>
      </c>
      <c r="B21" s="226" t="s">
        <v>111</v>
      </c>
      <c r="C21" s="24">
        <v>3409.8</v>
      </c>
      <c r="D21" s="24">
        <v>3409.8</v>
      </c>
      <c r="E21" s="24">
        <v>3409.8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44" t="s">
        <v>112</v>
      </c>
      <c r="B22" s="173" t="s">
        <v>113</v>
      </c>
      <c r="C22" s="24">
        <v>95148</v>
      </c>
      <c r="D22" s="24">
        <v>95148</v>
      </c>
      <c r="E22" s="24">
        <v>95148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8" t="s">
        <v>114</v>
      </c>
      <c r="B23" s="225" t="s">
        <v>115</v>
      </c>
      <c r="C23" s="24">
        <v>95148</v>
      </c>
      <c r="D23" s="24">
        <v>95148</v>
      </c>
      <c r="E23" s="24">
        <v>95148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90" t="s">
        <v>116</v>
      </c>
      <c r="B24" s="226" t="s">
        <v>117</v>
      </c>
      <c r="C24" s="24">
        <v>95148</v>
      </c>
      <c r="D24" s="24">
        <v>95148</v>
      </c>
      <c r="E24" s="24">
        <v>95148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92" t="s">
        <v>118</v>
      </c>
      <c r="B25" s="193" t="s">
        <v>118</v>
      </c>
      <c r="C25" s="24">
        <v>1429282.92</v>
      </c>
      <c r="D25" s="24">
        <v>1349282.92</v>
      </c>
      <c r="E25" s="24">
        <v>1309282.92</v>
      </c>
      <c r="F25" s="24">
        <v>40000</v>
      </c>
      <c r="G25" s="24"/>
      <c r="H25" s="24"/>
      <c r="I25" s="24"/>
      <c r="J25" s="24">
        <v>80000</v>
      </c>
      <c r="K25" s="24"/>
      <c r="L25" s="24"/>
      <c r="M25" s="24"/>
      <c r="N25" s="24"/>
      <c r="O25" s="24">
        <v>80000</v>
      </c>
    </row>
  </sheetData>
  <mergeCells count="11">
    <mergeCell ref="A3:O3"/>
    <mergeCell ref="A4:L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8" activePane="bottomLeft" state="frozen"/>
      <selection/>
      <selection pane="bottomLeft" activeCell="B37" sqref="B37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119</v>
      </c>
    </row>
    <row r="3" ht="36" customHeight="1" spans="1:4">
      <c r="A3" s="6" t="str">
        <f>"2025"&amp;"年部门财政拨款收支预算总表"</f>
        <v>2025年部门财政拨款收支预算总表</v>
      </c>
      <c r="B3" s="171"/>
      <c r="C3" s="171"/>
      <c r="D3" s="171"/>
    </row>
    <row r="4" ht="18.75" customHeight="1" spans="1:4">
      <c r="A4" s="8" t="str">
        <f>"单位名称："&amp;"临沧市临翔区红十字会"</f>
        <v>单位名称：临沧市临翔区红十字会</v>
      </c>
      <c r="B4" s="172"/>
      <c r="C4" s="172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19" t="str">
        <f t="shared" ref="B6:D6" si="0">"2025"&amp;"年预算数"</f>
        <v>2025年预算数</v>
      </c>
      <c r="C6" s="32" t="s">
        <v>120</v>
      </c>
      <c r="D6" s="119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73" t="s">
        <v>121</v>
      </c>
      <c r="B8" s="24">
        <v>1339282.92</v>
      </c>
      <c r="C8" s="23" t="s">
        <v>122</v>
      </c>
      <c r="D8" s="24">
        <v>1349282.92</v>
      </c>
    </row>
    <row r="9" ht="18.75" customHeight="1" spans="1:4">
      <c r="A9" s="174" t="s">
        <v>123</v>
      </c>
      <c r="B9" s="24">
        <v>1339282.92</v>
      </c>
      <c r="C9" s="23" t="s">
        <v>124</v>
      </c>
      <c r="D9" s="24"/>
    </row>
    <row r="10" ht="18.75" customHeight="1" spans="1:4">
      <c r="A10" s="174" t="s">
        <v>125</v>
      </c>
      <c r="B10" s="24"/>
      <c r="C10" s="23" t="s">
        <v>126</v>
      </c>
      <c r="D10" s="24"/>
    </row>
    <row r="11" ht="18.75" customHeight="1" spans="1:4">
      <c r="A11" s="174" t="s">
        <v>127</v>
      </c>
      <c r="B11" s="24"/>
      <c r="C11" s="23" t="s">
        <v>128</v>
      </c>
      <c r="D11" s="24"/>
    </row>
    <row r="12" ht="18.75" customHeight="1" spans="1:4">
      <c r="A12" s="175" t="s">
        <v>129</v>
      </c>
      <c r="B12" s="24">
        <v>10000</v>
      </c>
      <c r="C12" s="176" t="s">
        <v>130</v>
      </c>
      <c r="D12" s="24"/>
    </row>
    <row r="13" ht="18.75" customHeight="1" spans="1:4">
      <c r="A13" s="177" t="s">
        <v>123</v>
      </c>
      <c r="B13" s="24">
        <v>10000</v>
      </c>
      <c r="C13" s="178" t="s">
        <v>131</v>
      </c>
      <c r="D13" s="24"/>
    </row>
    <row r="14" ht="18.75" customHeight="1" spans="1:4">
      <c r="A14" s="177" t="s">
        <v>125</v>
      </c>
      <c r="B14" s="24"/>
      <c r="C14" s="178" t="s">
        <v>132</v>
      </c>
      <c r="D14" s="24"/>
    </row>
    <row r="15" ht="18.75" customHeight="1" spans="1:4">
      <c r="A15" s="177" t="s">
        <v>127</v>
      </c>
      <c r="B15" s="24"/>
      <c r="C15" s="178" t="s">
        <v>133</v>
      </c>
      <c r="D15" s="24"/>
    </row>
    <row r="16" ht="18.75" customHeight="1" spans="1:4">
      <c r="A16" s="177" t="s">
        <v>26</v>
      </c>
      <c r="B16" s="24"/>
      <c r="C16" s="178" t="s">
        <v>134</v>
      </c>
      <c r="D16" s="24">
        <v>1170642.22</v>
      </c>
    </row>
    <row r="17" ht="18.75" customHeight="1" spans="1:4">
      <c r="A17" s="177" t="s">
        <v>26</v>
      </c>
      <c r="B17" s="24" t="s">
        <v>26</v>
      </c>
      <c r="C17" s="178" t="s">
        <v>135</v>
      </c>
      <c r="D17" s="24">
        <v>83492.7</v>
      </c>
    </row>
    <row r="18" ht="18.75" customHeight="1" spans="1:4">
      <c r="A18" s="179" t="s">
        <v>26</v>
      </c>
      <c r="B18" s="24" t="s">
        <v>26</v>
      </c>
      <c r="C18" s="178" t="s">
        <v>136</v>
      </c>
      <c r="D18" s="24"/>
    </row>
    <row r="19" ht="18.75" customHeight="1" spans="1:4">
      <c r="A19" s="179" t="s">
        <v>26</v>
      </c>
      <c r="B19" s="24" t="s">
        <v>26</v>
      </c>
      <c r="C19" s="178" t="s">
        <v>137</v>
      </c>
      <c r="D19" s="24"/>
    </row>
    <row r="20" ht="18.75" customHeight="1" spans="1:4">
      <c r="A20" s="180" t="s">
        <v>26</v>
      </c>
      <c r="B20" s="24" t="s">
        <v>26</v>
      </c>
      <c r="C20" s="178" t="s">
        <v>138</v>
      </c>
      <c r="D20" s="24"/>
    </row>
    <row r="21" ht="18.75" customHeight="1" spans="1:4">
      <c r="A21" s="180" t="s">
        <v>26</v>
      </c>
      <c r="B21" s="24" t="s">
        <v>26</v>
      </c>
      <c r="C21" s="178" t="s">
        <v>139</v>
      </c>
      <c r="D21" s="24"/>
    </row>
    <row r="22" ht="18.75" customHeight="1" spans="1:4">
      <c r="A22" s="180" t="s">
        <v>26</v>
      </c>
      <c r="B22" s="24" t="s">
        <v>26</v>
      </c>
      <c r="C22" s="178" t="s">
        <v>140</v>
      </c>
      <c r="D22" s="24"/>
    </row>
    <row r="23" ht="18.75" customHeight="1" spans="1:4">
      <c r="A23" s="180" t="s">
        <v>26</v>
      </c>
      <c r="B23" s="24" t="s">
        <v>26</v>
      </c>
      <c r="C23" s="178" t="s">
        <v>141</v>
      </c>
      <c r="D23" s="24"/>
    </row>
    <row r="24" ht="18.75" customHeight="1" spans="1:4">
      <c r="A24" s="180" t="s">
        <v>26</v>
      </c>
      <c r="B24" s="24" t="s">
        <v>26</v>
      </c>
      <c r="C24" s="178" t="s">
        <v>142</v>
      </c>
      <c r="D24" s="24"/>
    </row>
    <row r="25" ht="18.75" customHeight="1" spans="1:4">
      <c r="A25" s="180" t="s">
        <v>26</v>
      </c>
      <c r="B25" s="24" t="s">
        <v>26</v>
      </c>
      <c r="C25" s="178" t="s">
        <v>143</v>
      </c>
      <c r="D25" s="24"/>
    </row>
    <row r="26" ht="18.75" customHeight="1" spans="1:4">
      <c r="A26" s="180" t="s">
        <v>26</v>
      </c>
      <c r="B26" s="24" t="s">
        <v>26</v>
      </c>
      <c r="C26" s="178" t="s">
        <v>144</v>
      </c>
      <c r="D26" s="24"/>
    </row>
    <row r="27" ht="18.75" customHeight="1" spans="1:4">
      <c r="A27" s="180" t="s">
        <v>26</v>
      </c>
      <c r="B27" s="24" t="s">
        <v>26</v>
      </c>
      <c r="C27" s="178" t="s">
        <v>145</v>
      </c>
      <c r="D27" s="24">
        <v>95148</v>
      </c>
    </row>
    <row r="28" ht="18.75" customHeight="1" spans="1:4">
      <c r="A28" s="180" t="s">
        <v>26</v>
      </c>
      <c r="B28" s="24" t="s">
        <v>26</v>
      </c>
      <c r="C28" s="178" t="s">
        <v>146</v>
      </c>
      <c r="D28" s="24"/>
    </row>
    <row r="29" ht="18.75" customHeight="1" spans="1:4">
      <c r="A29" s="180" t="s">
        <v>26</v>
      </c>
      <c r="B29" s="24" t="s">
        <v>26</v>
      </c>
      <c r="C29" s="178" t="s">
        <v>147</v>
      </c>
      <c r="D29" s="24"/>
    </row>
    <row r="30" ht="18.75" customHeight="1" spans="1:4">
      <c r="A30" s="180" t="s">
        <v>26</v>
      </c>
      <c r="B30" s="24" t="s">
        <v>26</v>
      </c>
      <c r="C30" s="178" t="s">
        <v>148</v>
      </c>
      <c r="D30" s="24"/>
    </row>
    <row r="31" ht="18.75" customHeight="1" spans="1:4">
      <c r="A31" s="180" t="s">
        <v>26</v>
      </c>
      <c r="B31" s="24" t="s">
        <v>26</v>
      </c>
      <c r="C31" s="178" t="s">
        <v>149</v>
      </c>
      <c r="D31" s="24"/>
    </row>
    <row r="32" ht="18.75" customHeight="1" spans="1:4">
      <c r="A32" s="181" t="s">
        <v>26</v>
      </c>
      <c r="B32" s="24" t="s">
        <v>26</v>
      </c>
      <c r="C32" s="178" t="s">
        <v>150</v>
      </c>
      <c r="D32" s="24"/>
    </row>
    <row r="33" ht="18.75" customHeight="1" spans="1:4">
      <c r="A33" s="181" t="s">
        <v>26</v>
      </c>
      <c r="B33" s="24" t="s">
        <v>26</v>
      </c>
      <c r="C33" s="178" t="s">
        <v>151</v>
      </c>
      <c r="D33" s="24"/>
    </row>
    <row r="34" ht="18.75" customHeight="1" spans="1:4">
      <c r="A34" s="181" t="s">
        <v>26</v>
      </c>
      <c r="B34" s="24" t="s">
        <v>26</v>
      </c>
      <c r="C34" s="178" t="s">
        <v>152</v>
      </c>
      <c r="D34" s="24"/>
    </row>
    <row r="35" ht="18.75" customHeight="1" spans="1:4">
      <c r="A35" s="181"/>
      <c r="B35" s="24"/>
      <c r="C35" s="178" t="s">
        <v>153</v>
      </c>
      <c r="D35" s="24"/>
    </row>
    <row r="36" ht="18.75" customHeight="1" spans="1:4">
      <c r="A36" s="181" t="s">
        <v>26</v>
      </c>
      <c r="B36" s="24" t="s">
        <v>26</v>
      </c>
      <c r="C36" s="178" t="s">
        <v>154</v>
      </c>
      <c r="D36" s="24"/>
    </row>
    <row r="37" ht="18.75" customHeight="1" spans="1:4">
      <c r="A37" s="57" t="s">
        <v>155</v>
      </c>
      <c r="B37" s="182">
        <v>1349282.92</v>
      </c>
      <c r="C37" s="183" t="s">
        <v>52</v>
      </c>
      <c r="D37" s="182">
        <v>1349282.92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E25" sqref="E25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62"/>
      <c r="F2" s="59"/>
      <c r="G2" s="40" t="s">
        <v>156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63"/>
      <c r="C3" s="163"/>
      <c r="D3" s="163"/>
      <c r="E3" s="163"/>
      <c r="F3" s="163"/>
      <c r="G3" s="163"/>
    </row>
    <row r="4" ht="18" customHeight="1" spans="1:7">
      <c r="A4" s="164" t="str">
        <f>"单位名称："&amp;"临沧市临翔区红十字会"</f>
        <v>单位名称：临沧市临翔区红十字会</v>
      </c>
      <c r="B4" s="30"/>
      <c r="C4" s="31"/>
      <c r="D4" s="31"/>
      <c r="E4" s="31"/>
      <c r="F4" s="114"/>
      <c r="G4" s="40" t="s">
        <v>1</v>
      </c>
    </row>
    <row r="5" ht="20.25" customHeight="1" spans="1:7">
      <c r="A5" s="165" t="s">
        <v>157</v>
      </c>
      <c r="B5" s="166"/>
      <c r="C5" s="119" t="s">
        <v>56</v>
      </c>
      <c r="D5" s="142" t="s">
        <v>76</v>
      </c>
      <c r="E5" s="14"/>
      <c r="F5" s="15"/>
      <c r="G5" s="135" t="s">
        <v>77</v>
      </c>
    </row>
    <row r="6" ht="20.25" customHeight="1" spans="1:7">
      <c r="A6" s="167" t="s">
        <v>74</v>
      </c>
      <c r="B6" s="167" t="s">
        <v>75</v>
      </c>
      <c r="C6" s="34"/>
      <c r="D6" s="68" t="s">
        <v>58</v>
      </c>
      <c r="E6" s="68" t="s">
        <v>158</v>
      </c>
      <c r="F6" s="68" t="s">
        <v>159</v>
      </c>
      <c r="G6" s="103"/>
    </row>
    <row r="7" ht="19.5" customHeight="1" spans="1:7">
      <c r="A7" s="167" t="s">
        <v>160</v>
      </c>
      <c r="B7" s="167" t="s">
        <v>161</v>
      </c>
      <c r="C7" s="167" t="s">
        <v>162</v>
      </c>
      <c r="D7" s="68">
        <v>4</v>
      </c>
      <c r="E7" s="168" t="s">
        <v>163</v>
      </c>
      <c r="F7" s="168" t="s">
        <v>164</v>
      </c>
      <c r="G7" s="167" t="s">
        <v>165</v>
      </c>
    </row>
    <row r="8" ht="18" customHeight="1" spans="1:7">
      <c r="A8" s="35" t="s">
        <v>85</v>
      </c>
      <c r="B8" s="35" t="s">
        <v>86</v>
      </c>
      <c r="C8" s="24">
        <v>1170642.22</v>
      </c>
      <c r="D8" s="24">
        <v>1130642.22</v>
      </c>
      <c r="E8" s="24">
        <v>1017809.14</v>
      </c>
      <c r="F8" s="24">
        <v>112833.08</v>
      </c>
      <c r="G8" s="24">
        <v>40000</v>
      </c>
    </row>
    <row r="9" ht="18" customHeight="1" spans="1:7">
      <c r="A9" s="130" t="s">
        <v>87</v>
      </c>
      <c r="B9" s="130" t="s">
        <v>88</v>
      </c>
      <c r="C9" s="24">
        <v>126864</v>
      </c>
      <c r="D9" s="24">
        <v>126864</v>
      </c>
      <c r="E9" s="24">
        <v>126864</v>
      </c>
      <c r="F9" s="24"/>
      <c r="G9" s="24"/>
    </row>
    <row r="10" ht="18" customHeight="1" spans="1:7">
      <c r="A10" s="131" t="s">
        <v>89</v>
      </c>
      <c r="B10" s="131" t="s">
        <v>90</v>
      </c>
      <c r="C10" s="24">
        <v>126864</v>
      </c>
      <c r="D10" s="24">
        <v>126864</v>
      </c>
      <c r="E10" s="24">
        <v>126864</v>
      </c>
      <c r="F10" s="24"/>
      <c r="G10" s="24"/>
    </row>
    <row r="11" ht="18" customHeight="1" spans="1:7">
      <c r="A11" s="130" t="s">
        <v>91</v>
      </c>
      <c r="B11" s="130" t="s">
        <v>92</v>
      </c>
      <c r="C11" s="24">
        <v>1041387.08</v>
      </c>
      <c r="D11" s="24">
        <v>1001387.08</v>
      </c>
      <c r="E11" s="24">
        <v>888554</v>
      </c>
      <c r="F11" s="24">
        <v>112833.08</v>
      </c>
      <c r="G11" s="24">
        <v>40000</v>
      </c>
    </row>
    <row r="12" ht="18" customHeight="1" spans="1:7">
      <c r="A12" s="131" t="s">
        <v>93</v>
      </c>
      <c r="B12" s="131" t="s">
        <v>94</v>
      </c>
      <c r="C12" s="24">
        <v>1001387.08</v>
      </c>
      <c r="D12" s="24">
        <v>1001387.08</v>
      </c>
      <c r="E12" s="24">
        <v>888554</v>
      </c>
      <c r="F12" s="24">
        <v>112833.08</v>
      </c>
      <c r="G12" s="24"/>
    </row>
    <row r="13" ht="18" customHeight="1" spans="1:7">
      <c r="A13" s="131" t="s">
        <v>95</v>
      </c>
      <c r="B13" s="131" t="s">
        <v>96</v>
      </c>
      <c r="C13" s="24">
        <v>40000</v>
      </c>
      <c r="D13" s="24"/>
      <c r="E13" s="24"/>
      <c r="F13" s="24"/>
      <c r="G13" s="24">
        <v>40000</v>
      </c>
    </row>
    <row r="14" ht="18" customHeight="1" spans="1:7">
      <c r="A14" s="130" t="s">
        <v>97</v>
      </c>
      <c r="B14" s="130" t="s">
        <v>98</v>
      </c>
      <c r="C14" s="24">
        <v>2391.14</v>
      </c>
      <c r="D14" s="24">
        <v>2391.14</v>
      </c>
      <c r="E14" s="24">
        <v>2391.14</v>
      </c>
      <c r="F14" s="24"/>
      <c r="G14" s="24"/>
    </row>
    <row r="15" ht="18" customHeight="1" spans="1:7">
      <c r="A15" s="131" t="s">
        <v>99</v>
      </c>
      <c r="B15" s="131" t="s">
        <v>98</v>
      </c>
      <c r="C15" s="24">
        <v>2391.14</v>
      </c>
      <c r="D15" s="24">
        <v>2391.14</v>
      </c>
      <c r="E15" s="24">
        <v>2391.14</v>
      </c>
      <c r="F15" s="24"/>
      <c r="G15" s="24"/>
    </row>
    <row r="16" ht="18" customHeight="1" spans="1:7">
      <c r="A16" s="35" t="s">
        <v>100</v>
      </c>
      <c r="B16" s="35" t="s">
        <v>101</v>
      </c>
      <c r="C16" s="24">
        <v>83492.7</v>
      </c>
      <c r="D16" s="24">
        <v>83492.7</v>
      </c>
      <c r="E16" s="24">
        <v>83492.7</v>
      </c>
      <c r="F16" s="24"/>
      <c r="G16" s="24"/>
    </row>
    <row r="17" ht="18" customHeight="1" spans="1:7">
      <c r="A17" s="130" t="s">
        <v>102</v>
      </c>
      <c r="B17" s="130" t="s">
        <v>103</v>
      </c>
      <c r="C17" s="24">
        <v>83492.7</v>
      </c>
      <c r="D17" s="24">
        <v>83492.7</v>
      </c>
      <c r="E17" s="24">
        <v>83492.7</v>
      </c>
      <c r="F17" s="24"/>
      <c r="G17" s="24"/>
    </row>
    <row r="18" ht="18" customHeight="1" spans="1:7">
      <c r="A18" s="131" t="s">
        <v>104</v>
      </c>
      <c r="B18" s="131" t="s">
        <v>105</v>
      </c>
      <c r="C18" s="24">
        <v>32042.87</v>
      </c>
      <c r="D18" s="24">
        <v>32042.87</v>
      </c>
      <c r="E18" s="24">
        <v>32042.87</v>
      </c>
      <c r="F18" s="24"/>
      <c r="G18" s="24"/>
    </row>
    <row r="19" ht="18" customHeight="1" spans="1:7">
      <c r="A19" s="131" t="s">
        <v>106</v>
      </c>
      <c r="B19" s="131" t="s">
        <v>107</v>
      </c>
      <c r="C19" s="24">
        <v>24253.03</v>
      </c>
      <c r="D19" s="24">
        <v>24253.03</v>
      </c>
      <c r="E19" s="24">
        <v>24253.03</v>
      </c>
      <c r="F19" s="24"/>
      <c r="G19" s="24"/>
    </row>
    <row r="20" ht="18" customHeight="1" spans="1:7">
      <c r="A20" s="131" t="s">
        <v>108</v>
      </c>
      <c r="B20" s="131" t="s">
        <v>109</v>
      </c>
      <c r="C20" s="24">
        <v>23787</v>
      </c>
      <c r="D20" s="24">
        <v>23787</v>
      </c>
      <c r="E20" s="24">
        <v>23787</v>
      </c>
      <c r="F20" s="24"/>
      <c r="G20" s="24"/>
    </row>
    <row r="21" ht="18" customHeight="1" spans="1:7">
      <c r="A21" s="131" t="s">
        <v>110</v>
      </c>
      <c r="B21" s="131" t="s">
        <v>111</v>
      </c>
      <c r="C21" s="24">
        <v>3409.8</v>
      </c>
      <c r="D21" s="24">
        <v>3409.8</v>
      </c>
      <c r="E21" s="24">
        <v>3409.8</v>
      </c>
      <c r="F21" s="24"/>
      <c r="G21" s="24"/>
    </row>
    <row r="22" ht="18" customHeight="1" spans="1:7">
      <c r="A22" s="35" t="s">
        <v>112</v>
      </c>
      <c r="B22" s="35" t="s">
        <v>113</v>
      </c>
      <c r="C22" s="24">
        <v>95148</v>
      </c>
      <c r="D22" s="24">
        <v>95148</v>
      </c>
      <c r="E22" s="24">
        <v>95148</v>
      </c>
      <c r="F22" s="24"/>
      <c r="G22" s="24"/>
    </row>
    <row r="23" ht="18" customHeight="1" spans="1:7">
      <c r="A23" s="130" t="s">
        <v>114</v>
      </c>
      <c r="B23" s="130" t="s">
        <v>115</v>
      </c>
      <c r="C23" s="24">
        <v>95148</v>
      </c>
      <c r="D23" s="24">
        <v>95148</v>
      </c>
      <c r="E23" s="24">
        <v>95148</v>
      </c>
      <c r="F23" s="24"/>
      <c r="G23" s="24"/>
    </row>
    <row r="24" ht="18" customHeight="1" spans="1:7">
      <c r="A24" s="131" t="s">
        <v>116</v>
      </c>
      <c r="B24" s="131" t="s">
        <v>117</v>
      </c>
      <c r="C24" s="24">
        <v>95148</v>
      </c>
      <c r="D24" s="24">
        <v>95148</v>
      </c>
      <c r="E24" s="24">
        <v>95148</v>
      </c>
      <c r="F24" s="24"/>
      <c r="G24" s="24"/>
    </row>
    <row r="25" ht="18" customHeight="1" spans="1:7">
      <c r="A25" s="169" t="s">
        <v>118</v>
      </c>
      <c r="B25" s="170" t="s">
        <v>118</v>
      </c>
      <c r="C25" s="24">
        <v>1349282.92</v>
      </c>
      <c r="D25" s="24">
        <v>1309282.92</v>
      </c>
      <c r="E25" s="24">
        <v>1196449.84</v>
      </c>
      <c r="F25" s="24">
        <v>112833.08</v>
      </c>
      <c r="G25" s="24">
        <v>40000</v>
      </c>
    </row>
  </sheetData>
  <mergeCells count="7">
    <mergeCell ref="A3:G3"/>
    <mergeCell ref="A4:E4"/>
    <mergeCell ref="A5:B5"/>
    <mergeCell ref="D5:F5"/>
    <mergeCell ref="A25:B25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D39" sqref="D39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51"/>
      <c r="B1" s="151"/>
      <c r="C1" s="151"/>
      <c r="D1" s="151"/>
      <c r="E1" s="151"/>
      <c r="F1" s="151"/>
      <c r="G1" s="151"/>
    </row>
    <row r="2" ht="15" customHeight="1" spans="1:7">
      <c r="A2" s="152"/>
      <c r="B2" s="153"/>
      <c r="C2" s="154"/>
      <c r="D2" s="64"/>
      <c r="G2" s="89" t="s">
        <v>166</v>
      </c>
    </row>
    <row r="3" ht="39" customHeight="1" spans="1:7">
      <c r="A3" s="140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2" t="str">
        <f>"单位名称："&amp;"临沧市临翔区红十字会"</f>
        <v>单位名称：临沧市临翔区红十字会</v>
      </c>
      <c r="B4" s="153"/>
      <c r="C4" s="154"/>
      <c r="D4" s="64"/>
      <c r="E4" s="31"/>
      <c r="G4" s="89" t="s">
        <v>167</v>
      </c>
    </row>
    <row r="5" ht="18.75" customHeight="1" spans="1:7">
      <c r="A5" s="11" t="s">
        <v>168</v>
      </c>
      <c r="B5" s="11" t="s">
        <v>169</v>
      </c>
      <c r="C5" s="32" t="s">
        <v>170</v>
      </c>
      <c r="D5" s="13" t="s">
        <v>171</v>
      </c>
      <c r="E5" s="14"/>
      <c r="F5" s="15"/>
      <c r="G5" s="32" t="s">
        <v>172</v>
      </c>
    </row>
    <row r="6" ht="18.75" customHeight="1" spans="1:7">
      <c r="A6" s="18"/>
      <c r="B6" s="155"/>
      <c r="C6" s="34"/>
      <c r="D6" s="68" t="s">
        <v>58</v>
      </c>
      <c r="E6" s="68" t="s">
        <v>173</v>
      </c>
      <c r="F6" s="68" t="s">
        <v>174</v>
      </c>
      <c r="G6" s="34"/>
    </row>
    <row r="7" ht="18.75" customHeight="1" spans="1:7">
      <c r="A7" s="156" t="s">
        <v>56</v>
      </c>
      <c r="B7" s="157">
        <v>1</v>
      </c>
      <c r="C7" s="158">
        <v>2</v>
      </c>
      <c r="D7" s="159">
        <v>3</v>
      </c>
      <c r="E7" s="159">
        <v>4</v>
      </c>
      <c r="F7" s="159">
        <v>5</v>
      </c>
      <c r="G7" s="158">
        <v>6</v>
      </c>
    </row>
    <row r="8" ht="18.75" customHeight="1" spans="1:7">
      <c r="A8" s="156" t="s">
        <v>56</v>
      </c>
      <c r="B8" s="160">
        <v>28640</v>
      </c>
      <c r="C8" s="160"/>
      <c r="D8" s="160">
        <v>25000</v>
      </c>
      <c r="E8" s="160"/>
      <c r="F8" s="160">
        <v>25000</v>
      </c>
      <c r="G8" s="160">
        <v>3640</v>
      </c>
    </row>
    <row r="9" ht="18.75" customHeight="1" spans="1:7">
      <c r="A9" s="161" t="s">
        <v>175</v>
      </c>
      <c r="B9" s="160"/>
      <c r="C9" s="160"/>
      <c r="D9" s="160"/>
      <c r="E9" s="160"/>
      <c r="F9" s="160"/>
      <c r="G9" s="160"/>
    </row>
    <row r="10" ht="18.75" customHeight="1" spans="1:7">
      <c r="A10" s="161" t="s">
        <v>176</v>
      </c>
      <c r="B10" s="160">
        <v>28640</v>
      </c>
      <c r="C10" s="160"/>
      <c r="D10" s="160">
        <v>25000</v>
      </c>
      <c r="E10" s="160"/>
      <c r="F10" s="160">
        <v>25000</v>
      </c>
      <c r="G10" s="160">
        <v>3640</v>
      </c>
    </row>
    <row r="11" ht="18.75" customHeight="1" spans="1:7">
      <c r="A11" s="161" t="s">
        <v>177</v>
      </c>
      <c r="B11" s="160"/>
      <c r="C11" s="160"/>
      <c r="D11" s="160"/>
      <c r="E11" s="160"/>
      <c r="F11" s="160"/>
      <c r="G11" s="160"/>
    </row>
    <row r="12" ht="18.75" customHeight="1" spans="1:7">
      <c r="A12" s="161" t="s">
        <v>178</v>
      </c>
      <c r="B12" s="160"/>
      <c r="C12" s="160"/>
      <c r="D12" s="160"/>
      <c r="E12" s="160"/>
      <c r="F12" s="160"/>
      <c r="G12" s="160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  <pageSetUpPr fitToPage="1"/>
  </sheetPr>
  <dimension ref="A1:W49"/>
  <sheetViews>
    <sheetView showZeros="0" topLeftCell="B1" workbookViewId="0">
      <pane ySplit="1" topLeftCell="A4" activePane="bottomLeft" state="frozen"/>
      <selection/>
      <selection pane="bottomLeft" activeCell="J44" sqref="J44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38"/>
      <c r="D2" s="139"/>
      <c r="E2" s="139"/>
      <c r="F2" s="139"/>
      <c r="G2" s="139"/>
      <c r="H2" s="69"/>
      <c r="I2" s="69"/>
      <c r="J2" s="69"/>
      <c r="K2" s="69"/>
      <c r="L2" s="69"/>
      <c r="M2" s="69"/>
      <c r="N2" s="31"/>
      <c r="O2" s="31"/>
      <c r="P2" s="31"/>
      <c r="Q2" s="69"/>
      <c r="U2" s="138"/>
      <c r="W2" s="39" t="s">
        <v>179</v>
      </c>
    </row>
    <row r="3" ht="39.75" customHeight="1" spans="1:23">
      <c r="A3" s="140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"单位名称："&amp;"临沧市临翔区红十字会"</f>
        <v>单位名称：临沧市临翔区红十字会</v>
      </c>
      <c r="B4" s="141"/>
      <c r="C4" s="141"/>
      <c r="D4" s="141"/>
      <c r="E4" s="141"/>
      <c r="F4" s="141"/>
      <c r="G4" s="141"/>
      <c r="H4" s="73"/>
      <c r="I4" s="73"/>
      <c r="J4" s="73"/>
      <c r="K4" s="73"/>
      <c r="L4" s="73"/>
      <c r="M4" s="73"/>
      <c r="N4" s="98"/>
      <c r="O4" s="98"/>
      <c r="P4" s="98"/>
      <c r="Q4" s="73"/>
      <c r="U4" s="138"/>
      <c r="W4" s="39" t="s">
        <v>167</v>
      </c>
    </row>
    <row r="5" ht="18" customHeight="1" spans="1:23">
      <c r="A5" s="11" t="s">
        <v>180</v>
      </c>
      <c r="B5" s="11" t="s">
        <v>181</v>
      </c>
      <c r="C5" s="11" t="s">
        <v>182</v>
      </c>
      <c r="D5" s="11" t="s">
        <v>183</v>
      </c>
      <c r="E5" s="11" t="s">
        <v>184</v>
      </c>
      <c r="F5" s="11" t="s">
        <v>185</v>
      </c>
      <c r="G5" s="11" t="s">
        <v>186</v>
      </c>
      <c r="H5" s="142" t="s">
        <v>187</v>
      </c>
      <c r="I5" s="66" t="s">
        <v>187</v>
      </c>
      <c r="J5" s="66"/>
      <c r="K5" s="66"/>
      <c r="L5" s="66"/>
      <c r="M5" s="66"/>
      <c r="N5" s="14"/>
      <c r="O5" s="14"/>
      <c r="P5" s="14"/>
      <c r="Q5" s="76" t="s">
        <v>62</v>
      </c>
      <c r="R5" s="66" t="s">
        <v>79</v>
      </c>
      <c r="S5" s="66"/>
      <c r="T5" s="66"/>
      <c r="U5" s="66"/>
      <c r="V5" s="66"/>
      <c r="W5" s="148"/>
    </row>
    <row r="6" ht="18" customHeight="1" spans="1:23">
      <c r="A6" s="16"/>
      <c r="B6" s="137"/>
      <c r="C6" s="16"/>
      <c r="D6" s="16"/>
      <c r="E6" s="16"/>
      <c r="F6" s="16"/>
      <c r="G6" s="16"/>
      <c r="H6" s="119" t="s">
        <v>188</v>
      </c>
      <c r="I6" s="142" t="s">
        <v>59</v>
      </c>
      <c r="J6" s="66"/>
      <c r="K6" s="66"/>
      <c r="L6" s="66"/>
      <c r="M6" s="148"/>
      <c r="N6" s="13" t="s">
        <v>189</v>
      </c>
      <c r="O6" s="14"/>
      <c r="P6" s="15"/>
      <c r="Q6" s="11" t="s">
        <v>62</v>
      </c>
      <c r="R6" s="142" t="s">
        <v>79</v>
      </c>
      <c r="S6" s="76" t="s">
        <v>65</v>
      </c>
      <c r="T6" s="66" t="s">
        <v>79</v>
      </c>
      <c r="U6" s="76" t="s">
        <v>67</v>
      </c>
      <c r="V6" s="76" t="s">
        <v>68</v>
      </c>
      <c r="W6" s="150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49" t="s">
        <v>190</v>
      </c>
      <c r="J7" s="11" t="s">
        <v>191</v>
      </c>
      <c r="K7" s="11" t="s">
        <v>192</v>
      </c>
      <c r="L7" s="11" t="s">
        <v>193</v>
      </c>
      <c r="M7" s="11" t="s">
        <v>194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195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22"/>
      <c r="B8" s="122"/>
      <c r="C8" s="122"/>
      <c r="D8" s="122"/>
      <c r="E8" s="122"/>
      <c r="F8" s="122"/>
      <c r="G8" s="122"/>
      <c r="H8" s="122"/>
      <c r="I8" s="94"/>
      <c r="J8" s="18" t="s">
        <v>196</v>
      </c>
      <c r="K8" s="18" t="s">
        <v>192</v>
      </c>
      <c r="L8" s="18" t="s">
        <v>193</v>
      </c>
      <c r="M8" s="18" t="s">
        <v>194</v>
      </c>
      <c r="N8" s="18" t="s">
        <v>192</v>
      </c>
      <c r="O8" s="18" t="s">
        <v>193</v>
      </c>
      <c r="P8" s="18" t="s">
        <v>194</v>
      </c>
      <c r="Q8" s="18" t="s">
        <v>62</v>
      </c>
      <c r="R8" s="18" t="s">
        <v>58</v>
      </c>
      <c r="S8" s="18" t="s">
        <v>65</v>
      </c>
      <c r="T8" s="18" t="s">
        <v>195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43">
        <v>1</v>
      </c>
      <c r="B9" s="143">
        <v>2</v>
      </c>
      <c r="C9" s="143">
        <v>3</v>
      </c>
      <c r="D9" s="143">
        <v>4</v>
      </c>
      <c r="E9" s="143">
        <v>5</v>
      </c>
      <c r="F9" s="143">
        <v>6</v>
      </c>
      <c r="G9" s="143">
        <v>7</v>
      </c>
      <c r="H9" s="143">
        <v>8</v>
      </c>
      <c r="I9" s="143">
        <v>9</v>
      </c>
      <c r="J9" s="143">
        <v>10</v>
      </c>
      <c r="K9" s="143">
        <v>11</v>
      </c>
      <c r="L9" s="143">
        <v>12</v>
      </c>
      <c r="M9" s="143">
        <v>13</v>
      </c>
      <c r="N9" s="143">
        <v>14</v>
      </c>
      <c r="O9" s="143">
        <v>15</v>
      </c>
      <c r="P9" s="143">
        <v>16</v>
      </c>
      <c r="Q9" s="143">
        <v>17</v>
      </c>
      <c r="R9" s="143">
        <v>18</v>
      </c>
      <c r="S9" s="143">
        <v>19</v>
      </c>
      <c r="T9" s="143">
        <v>20</v>
      </c>
      <c r="U9" s="143">
        <v>21</v>
      </c>
      <c r="V9" s="143">
        <v>22</v>
      </c>
      <c r="W9" s="143">
        <v>23</v>
      </c>
    </row>
    <row r="10" ht="21" customHeight="1" spans="1:23">
      <c r="A10" s="144" t="s">
        <v>71</v>
      </c>
      <c r="B10" s="144"/>
      <c r="C10" s="144"/>
      <c r="D10" s="144"/>
      <c r="E10" s="144"/>
      <c r="F10" s="144"/>
      <c r="G10" s="144"/>
      <c r="H10" s="24">
        <v>1309282.92</v>
      </c>
      <c r="I10" s="24">
        <v>1309282.92</v>
      </c>
      <c r="J10" s="24"/>
      <c r="K10" s="24"/>
      <c r="L10" s="24">
        <v>1309282.92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45" t="s">
        <v>71</v>
      </c>
      <c r="B11" s="22"/>
      <c r="C11" s="22"/>
      <c r="D11" s="22"/>
      <c r="E11" s="22"/>
      <c r="F11" s="22"/>
      <c r="G11" s="22"/>
      <c r="H11" s="24">
        <v>1309282.92</v>
      </c>
      <c r="I11" s="24">
        <v>1309282.92</v>
      </c>
      <c r="J11" s="24"/>
      <c r="K11" s="24"/>
      <c r="L11" s="24">
        <v>1309282.92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hidden="1" customHeight="1" spans="1:23">
      <c r="A12" s="26"/>
      <c r="B12" s="22" t="s">
        <v>197</v>
      </c>
      <c r="C12" s="22" t="s">
        <v>198</v>
      </c>
      <c r="D12" s="22" t="s">
        <v>93</v>
      </c>
      <c r="E12" s="22" t="s">
        <v>94</v>
      </c>
      <c r="F12" s="22" t="s">
        <v>199</v>
      </c>
      <c r="G12" s="22" t="s">
        <v>200</v>
      </c>
      <c r="H12" s="24">
        <v>168648</v>
      </c>
      <c r="I12" s="24">
        <v>168648</v>
      </c>
      <c r="J12" s="24"/>
      <c r="K12" s="24"/>
      <c r="L12" s="24">
        <v>168648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hidden="1" customHeight="1" spans="1:23">
      <c r="A13" s="26"/>
      <c r="B13" s="22" t="s">
        <v>201</v>
      </c>
      <c r="C13" s="22" t="s">
        <v>202</v>
      </c>
      <c r="D13" s="22" t="s">
        <v>93</v>
      </c>
      <c r="E13" s="22" t="s">
        <v>94</v>
      </c>
      <c r="F13" s="22" t="s">
        <v>199</v>
      </c>
      <c r="G13" s="22" t="s">
        <v>200</v>
      </c>
      <c r="H13" s="24">
        <v>169440</v>
      </c>
      <c r="I13" s="24">
        <v>169440</v>
      </c>
      <c r="J13" s="24"/>
      <c r="K13" s="24"/>
      <c r="L13" s="24">
        <v>169440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hidden="1" customHeight="1" spans="1:23">
      <c r="A14" s="26"/>
      <c r="B14" s="22" t="s">
        <v>197</v>
      </c>
      <c r="C14" s="22" t="s">
        <v>198</v>
      </c>
      <c r="D14" s="22" t="s">
        <v>93</v>
      </c>
      <c r="E14" s="22" t="s">
        <v>94</v>
      </c>
      <c r="F14" s="22" t="s">
        <v>203</v>
      </c>
      <c r="G14" s="22" t="s">
        <v>204</v>
      </c>
      <c r="H14" s="24">
        <v>216420</v>
      </c>
      <c r="I14" s="24">
        <v>216420</v>
      </c>
      <c r="J14" s="24"/>
      <c r="K14" s="24"/>
      <c r="L14" s="24">
        <v>216420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hidden="1" customHeight="1" spans="1:23">
      <c r="A15" s="26"/>
      <c r="B15" s="22" t="s">
        <v>201</v>
      </c>
      <c r="C15" s="22" t="s">
        <v>202</v>
      </c>
      <c r="D15" s="22" t="s">
        <v>93</v>
      </c>
      <c r="E15" s="22" t="s">
        <v>94</v>
      </c>
      <c r="F15" s="22" t="s">
        <v>203</v>
      </c>
      <c r="G15" s="22" t="s">
        <v>204</v>
      </c>
      <c r="H15" s="24">
        <v>11940</v>
      </c>
      <c r="I15" s="24">
        <v>11940</v>
      </c>
      <c r="J15" s="24"/>
      <c r="K15" s="24"/>
      <c r="L15" s="24">
        <v>11940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hidden="1" customHeight="1" spans="1:23">
      <c r="A16" s="26"/>
      <c r="B16" s="22" t="s">
        <v>205</v>
      </c>
      <c r="C16" s="22" t="s">
        <v>206</v>
      </c>
      <c r="D16" s="22" t="s">
        <v>93</v>
      </c>
      <c r="E16" s="22" t="s">
        <v>94</v>
      </c>
      <c r="F16" s="22" t="s">
        <v>207</v>
      </c>
      <c r="G16" s="22" t="s">
        <v>208</v>
      </c>
      <c r="H16" s="24">
        <v>75840</v>
      </c>
      <c r="I16" s="24">
        <v>75840</v>
      </c>
      <c r="J16" s="24"/>
      <c r="K16" s="24"/>
      <c r="L16" s="24">
        <v>75840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hidden="1" customHeight="1" spans="1:23">
      <c r="A17" s="26"/>
      <c r="B17" s="22" t="s">
        <v>197</v>
      </c>
      <c r="C17" s="22" t="s">
        <v>198</v>
      </c>
      <c r="D17" s="22" t="s">
        <v>93</v>
      </c>
      <c r="E17" s="22" t="s">
        <v>94</v>
      </c>
      <c r="F17" s="22" t="s">
        <v>207</v>
      </c>
      <c r="G17" s="22" t="s">
        <v>208</v>
      </c>
      <c r="H17" s="24">
        <v>14054</v>
      </c>
      <c r="I17" s="24">
        <v>14054</v>
      </c>
      <c r="J17" s="24"/>
      <c r="K17" s="24"/>
      <c r="L17" s="24">
        <v>14054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hidden="1" customHeight="1" spans="1:23">
      <c r="A18" s="26"/>
      <c r="B18" s="22" t="s">
        <v>201</v>
      </c>
      <c r="C18" s="22" t="s">
        <v>202</v>
      </c>
      <c r="D18" s="22" t="s">
        <v>93</v>
      </c>
      <c r="E18" s="22" t="s">
        <v>94</v>
      </c>
      <c r="F18" s="22" t="s">
        <v>209</v>
      </c>
      <c r="G18" s="22" t="s">
        <v>210</v>
      </c>
      <c r="H18" s="24">
        <v>50160</v>
      </c>
      <c r="I18" s="24">
        <v>50160</v>
      </c>
      <c r="J18" s="24"/>
      <c r="K18" s="24"/>
      <c r="L18" s="24">
        <v>50160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hidden="1" customHeight="1" spans="1:23">
      <c r="A19" s="26"/>
      <c r="B19" s="22" t="s">
        <v>211</v>
      </c>
      <c r="C19" s="22" t="s">
        <v>212</v>
      </c>
      <c r="D19" s="22" t="s">
        <v>93</v>
      </c>
      <c r="E19" s="22" t="s">
        <v>94</v>
      </c>
      <c r="F19" s="22" t="s">
        <v>209</v>
      </c>
      <c r="G19" s="22" t="s">
        <v>210</v>
      </c>
      <c r="H19" s="24">
        <v>72000</v>
      </c>
      <c r="I19" s="24">
        <v>72000</v>
      </c>
      <c r="J19" s="24"/>
      <c r="K19" s="24"/>
      <c r="L19" s="24">
        <v>72000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hidden="1" customHeight="1" spans="1:23">
      <c r="A20" s="26"/>
      <c r="B20" s="22" t="s">
        <v>201</v>
      </c>
      <c r="C20" s="22" t="s">
        <v>202</v>
      </c>
      <c r="D20" s="22" t="s">
        <v>93</v>
      </c>
      <c r="E20" s="22" t="s">
        <v>94</v>
      </c>
      <c r="F20" s="22" t="s">
        <v>209</v>
      </c>
      <c r="G20" s="22" t="s">
        <v>210</v>
      </c>
      <c r="H20" s="24">
        <v>110052</v>
      </c>
      <c r="I20" s="24">
        <v>110052</v>
      </c>
      <c r="J20" s="24"/>
      <c r="K20" s="24"/>
      <c r="L20" s="24">
        <v>110052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hidden="1" customHeight="1" spans="1:23">
      <c r="A21" s="26"/>
      <c r="B21" s="22" t="s">
        <v>213</v>
      </c>
      <c r="C21" s="22" t="s">
        <v>214</v>
      </c>
      <c r="D21" s="22" t="s">
        <v>89</v>
      </c>
      <c r="E21" s="22" t="s">
        <v>90</v>
      </c>
      <c r="F21" s="22" t="s">
        <v>215</v>
      </c>
      <c r="G21" s="22" t="s">
        <v>216</v>
      </c>
      <c r="H21" s="24">
        <v>54654.72</v>
      </c>
      <c r="I21" s="24">
        <v>54654.72</v>
      </c>
      <c r="J21" s="24"/>
      <c r="K21" s="24"/>
      <c r="L21" s="24">
        <v>54654.72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hidden="1" customHeight="1" spans="1:23">
      <c r="A22" s="26"/>
      <c r="B22" s="22" t="s">
        <v>213</v>
      </c>
      <c r="C22" s="22" t="s">
        <v>214</v>
      </c>
      <c r="D22" s="22" t="s">
        <v>89</v>
      </c>
      <c r="E22" s="22" t="s">
        <v>90</v>
      </c>
      <c r="F22" s="22" t="s">
        <v>215</v>
      </c>
      <c r="G22" s="22" t="s">
        <v>216</v>
      </c>
      <c r="H22" s="24">
        <v>72209.28</v>
      </c>
      <c r="I22" s="24">
        <v>72209.28</v>
      </c>
      <c r="J22" s="24"/>
      <c r="K22" s="24"/>
      <c r="L22" s="24">
        <v>72209.28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hidden="1" customHeight="1" spans="1:23">
      <c r="A23" s="26"/>
      <c r="B23" s="22" t="s">
        <v>213</v>
      </c>
      <c r="C23" s="22" t="s">
        <v>214</v>
      </c>
      <c r="D23" s="22" t="s">
        <v>106</v>
      </c>
      <c r="E23" s="22" t="s">
        <v>107</v>
      </c>
      <c r="F23" s="22" t="s">
        <v>217</v>
      </c>
      <c r="G23" s="22" t="s">
        <v>218</v>
      </c>
      <c r="H23" s="24">
        <v>24253.03</v>
      </c>
      <c r="I23" s="24">
        <v>24253.03</v>
      </c>
      <c r="J23" s="24"/>
      <c r="K23" s="24"/>
      <c r="L23" s="24">
        <v>24253.03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hidden="1" customHeight="1" spans="1:23">
      <c r="A24" s="26"/>
      <c r="B24" s="22" t="s">
        <v>213</v>
      </c>
      <c r="C24" s="22" t="s">
        <v>214</v>
      </c>
      <c r="D24" s="22" t="s">
        <v>104</v>
      </c>
      <c r="E24" s="22" t="s">
        <v>105</v>
      </c>
      <c r="F24" s="22" t="s">
        <v>217</v>
      </c>
      <c r="G24" s="22" t="s">
        <v>218</v>
      </c>
      <c r="H24" s="24">
        <v>32042.87</v>
      </c>
      <c r="I24" s="24">
        <v>32042.87</v>
      </c>
      <c r="J24" s="24"/>
      <c r="K24" s="24"/>
      <c r="L24" s="24">
        <v>32042.87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hidden="1" customHeight="1" spans="1:23">
      <c r="A25" s="26"/>
      <c r="B25" s="22" t="s">
        <v>213</v>
      </c>
      <c r="C25" s="22" t="s">
        <v>214</v>
      </c>
      <c r="D25" s="22" t="s">
        <v>108</v>
      </c>
      <c r="E25" s="22" t="s">
        <v>109</v>
      </c>
      <c r="F25" s="22" t="s">
        <v>219</v>
      </c>
      <c r="G25" s="22" t="s">
        <v>220</v>
      </c>
      <c r="H25" s="24">
        <v>10247.76</v>
      </c>
      <c r="I25" s="24">
        <v>10247.76</v>
      </c>
      <c r="J25" s="24"/>
      <c r="K25" s="24"/>
      <c r="L25" s="24">
        <v>10247.76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hidden="1" customHeight="1" spans="1:23">
      <c r="A26" s="26"/>
      <c r="B26" s="22" t="s">
        <v>213</v>
      </c>
      <c r="C26" s="22" t="s">
        <v>214</v>
      </c>
      <c r="D26" s="22" t="s">
        <v>108</v>
      </c>
      <c r="E26" s="22" t="s">
        <v>109</v>
      </c>
      <c r="F26" s="22" t="s">
        <v>219</v>
      </c>
      <c r="G26" s="22" t="s">
        <v>220</v>
      </c>
      <c r="H26" s="24">
        <v>13539.24</v>
      </c>
      <c r="I26" s="24">
        <v>13539.24</v>
      </c>
      <c r="J26" s="24"/>
      <c r="K26" s="24"/>
      <c r="L26" s="24">
        <v>13539.24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hidden="1" customHeight="1" spans="1:23">
      <c r="A27" s="26"/>
      <c r="B27" s="22" t="s">
        <v>213</v>
      </c>
      <c r="C27" s="22" t="s">
        <v>214</v>
      </c>
      <c r="D27" s="22" t="s">
        <v>110</v>
      </c>
      <c r="E27" s="22" t="s">
        <v>111</v>
      </c>
      <c r="F27" s="22" t="s">
        <v>221</v>
      </c>
      <c r="G27" s="22" t="s">
        <v>222</v>
      </c>
      <c r="H27" s="24">
        <v>912</v>
      </c>
      <c r="I27" s="24">
        <v>912</v>
      </c>
      <c r="J27" s="24"/>
      <c r="K27" s="24"/>
      <c r="L27" s="24">
        <v>912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hidden="1" customHeight="1" spans="1:23">
      <c r="A28" s="26"/>
      <c r="B28" s="22" t="s">
        <v>213</v>
      </c>
      <c r="C28" s="22" t="s">
        <v>214</v>
      </c>
      <c r="D28" s="22" t="s">
        <v>99</v>
      </c>
      <c r="E28" s="22" t="s">
        <v>98</v>
      </c>
      <c r="F28" s="22" t="s">
        <v>221</v>
      </c>
      <c r="G28" s="22" t="s">
        <v>222</v>
      </c>
      <c r="H28" s="24">
        <v>2391.14</v>
      </c>
      <c r="I28" s="24">
        <v>2391.14</v>
      </c>
      <c r="J28" s="24"/>
      <c r="K28" s="24"/>
      <c r="L28" s="24">
        <v>2391.14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hidden="1" customHeight="1" spans="1:23">
      <c r="A29" s="26"/>
      <c r="B29" s="22" t="s">
        <v>213</v>
      </c>
      <c r="C29" s="22" t="s">
        <v>214</v>
      </c>
      <c r="D29" s="22" t="s">
        <v>110</v>
      </c>
      <c r="E29" s="22" t="s">
        <v>111</v>
      </c>
      <c r="F29" s="22" t="s">
        <v>221</v>
      </c>
      <c r="G29" s="22" t="s">
        <v>222</v>
      </c>
      <c r="H29" s="24">
        <v>683.18</v>
      </c>
      <c r="I29" s="24">
        <v>683.18</v>
      </c>
      <c r="J29" s="24"/>
      <c r="K29" s="24"/>
      <c r="L29" s="24">
        <v>683.18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hidden="1" customHeight="1" spans="1:23">
      <c r="A30" s="26"/>
      <c r="B30" s="22" t="s">
        <v>213</v>
      </c>
      <c r="C30" s="22" t="s">
        <v>214</v>
      </c>
      <c r="D30" s="22" t="s">
        <v>110</v>
      </c>
      <c r="E30" s="22" t="s">
        <v>111</v>
      </c>
      <c r="F30" s="22" t="s">
        <v>221</v>
      </c>
      <c r="G30" s="22" t="s">
        <v>222</v>
      </c>
      <c r="H30" s="24">
        <v>912</v>
      </c>
      <c r="I30" s="24">
        <v>912</v>
      </c>
      <c r="J30" s="24"/>
      <c r="K30" s="24"/>
      <c r="L30" s="24">
        <v>912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hidden="1" customHeight="1" spans="1:23">
      <c r="A31" s="26"/>
      <c r="B31" s="22" t="s">
        <v>213</v>
      </c>
      <c r="C31" s="22" t="s">
        <v>214</v>
      </c>
      <c r="D31" s="22" t="s">
        <v>110</v>
      </c>
      <c r="E31" s="22" t="s">
        <v>111</v>
      </c>
      <c r="F31" s="22" t="s">
        <v>221</v>
      </c>
      <c r="G31" s="22" t="s">
        <v>222</v>
      </c>
      <c r="H31" s="24">
        <v>902.62</v>
      </c>
      <c r="I31" s="24">
        <v>902.62</v>
      </c>
      <c r="J31" s="24"/>
      <c r="K31" s="24"/>
      <c r="L31" s="24">
        <v>902.62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hidden="1" customHeight="1" spans="1:23">
      <c r="A32" s="26"/>
      <c r="B32" s="22" t="s">
        <v>223</v>
      </c>
      <c r="C32" s="22" t="s">
        <v>117</v>
      </c>
      <c r="D32" s="22" t="s">
        <v>116</v>
      </c>
      <c r="E32" s="22" t="s">
        <v>117</v>
      </c>
      <c r="F32" s="22" t="s">
        <v>224</v>
      </c>
      <c r="G32" s="22" t="s">
        <v>117</v>
      </c>
      <c r="H32" s="24">
        <v>40991.04</v>
      </c>
      <c r="I32" s="24">
        <v>40991.04</v>
      </c>
      <c r="J32" s="24"/>
      <c r="K32" s="24"/>
      <c r="L32" s="24">
        <v>40991.04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hidden="1" customHeight="1" spans="1:23">
      <c r="A33" s="26"/>
      <c r="B33" s="22" t="s">
        <v>223</v>
      </c>
      <c r="C33" s="22" t="s">
        <v>117</v>
      </c>
      <c r="D33" s="22" t="s">
        <v>116</v>
      </c>
      <c r="E33" s="22" t="s">
        <v>117</v>
      </c>
      <c r="F33" s="22" t="s">
        <v>224</v>
      </c>
      <c r="G33" s="22" t="s">
        <v>117</v>
      </c>
      <c r="H33" s="24">
        <v>54156.96</v>
      </c>
      <c r="I33" s="24">
        <v>54156.96</v>
      </c>
      <c r="J33" s="24"/>
      <c r="K33" s="24"/>
      <c r="L33" s="24">
        <v>54156.96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225</v>
      </c>
      <c r="C34" s="22" t="s">
        <v>226</v>
      </c>
      <c r="D34" s="22" t="s">
        <v>93</v>
      </c>
      <c r="E34" s="22" t="s">
        <v>94</v>
      </c>
      <c r="F34" s="22" t="s">
        <v>227</v>
      </c>
      <c r="G34" s="22" t="s">
        <v>228</v>
      </c>
      <c r="H34" s="24">
        <v>20560</v>
      </c>
      <c r="I34" s="24">
        <v>20560</v>
      </c>
      <c r="J34" s="24"/>
      <c r="K34" s="24"/>
      <c r="L34" s="24">
        <v>20560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225</v>
      </c>
      <c r="C35" s="22" t="s">
        <v>226</v>
      </c>
      <c r="D35" s="22" t="s">
        <v>93</v>
      </c>
      <c r="E35" s="22" t="s">
        <v>94</v>
      </c>
      <c r="F35" s="22" t="s">
        <v>229</v>
      </c>
      <c r="G35" s="22" t="s">
        <v>230</v>
      </c>
      <c r="H35" s="24">
        <v>3000</v>
      </c>
      <c r="I35" s="24">
        <v>3000</v>
      </c>
      <c r="J35" s="24"/>
      <c r="K35" s="24"/>
      <c r="L35" s="24">
        <v>3000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225</v>
      </c>
      <c r="C36" s="22" t="s">
        <v>226</v>
      </c>
      <c r="D36" s="22" t="s">
        <v>93</v>
      </c>
      <c r="E36" s="22" t="s">
        <v>94</v>
      </c>
      <c r="F36" s="22" t="s">
        <v>231</v>
      </c>
      <c r="G36" s="22" t="s">
        <v>232</v>
      </c>
      <c r="H36" s="24">
        <v>1200</v>
      </c>
      <c r="I36" s="24">
        <v>1200</v>
      </c>
      <c r="J36" s="24"/>
      <c r="K36" s="24"/>
      <c r="L36" s="24">
        <v>1200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225</v>
      </c>
      <c r="C37" s="22" t="s">
        <v>226</v>
      </c>
      <c r="D37" s="22" t="s">
        <v>93</v>
      </c>
      <c r="E37" s="22" t="s">
        <v>94</v>
      </c>
      <c r="F37" s="22" t="s">
        <v>233</v>
      </c>
      <c r="G37" s="22" t="s">
        <v>234</v>
      </c>
      <c r="H37" s="24">
        <v>600</v>
      </c>
      <c r="I37" s="24">
        <v>600</v>
      </c>
      <c r="J37" s="24"/>
      <c r="K37" s="24"/>
      <c r="L37" s="24">
        <v>600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225</v>
      </c>
      <c r="C38" s="22" t="s">
        <v>226</v>
      </c>
      <c r="D38" s="22" t="s">
        <v>93</v>
      </c>
      <c r="E38" s="22" t="s">
        <v>94</v>
      </c>
      <c r="F38" s="22" t="s">
        <v>235</v>
      </c>
      <c r="G38" s="22" t="s">
        <v>236</v>
      </c>
      <c r="H38" s="24">
        <v>8000</v>
      </c>
      <c r="I38" s="24">
        <v>8000</v>
      </c>
      <c r="J38" s="24"/>
      <c r="K38" s="24"/>
      <c r="L38" s="24">
        <v>8000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237</v>
      </c>
      <c r="C39" s="22" t="s">
        <v>238</v>
      </c>
      <c r="D39" s="22" t="s">
        <v>93</v>
      </c>
      <c r="E39" s="22" t="s">
        <v>94</v>
      </c>
      <c r="F39" s="22" t="s">
        <v>239</v>
      </c>
      <c r="G39" s="22" t="s">
        <v>172</v>
      </c>
      <c r="H39" s="24">
        <v>3640</v>
      </c>
      <c r="I39" s="24">
        <v>3640</v>
      </c>
      <c r="J39" s="24"/>
      <c r="K39" s="24"/>
      <c r="L39" s="24">
        <v>3640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225</v>
      </c>
      <c r="C40" s="22" t="s">
        <v>226</v>
      </c>
      <c r="D40" s="22" t="s">
        <v>93</v>
      </c>
      <c r="E40" s="22" t="s">
        <v>94</v>
      </c>
      <c r="F40" s="22" t="s">
        <v>240</v>
      </c>
      <c r="G40" s="22" t="s">
        <v>241</v>
      </c>
      <c r="H40" s="24">
        <v>3000</v>
      </c>
      <c r="I40" s="24">
        <v>3000</v>
      </c>
      <c r="J40" s="24"/>
      <c r="K40" s="24"/>
      <c r="L40" s="24">
        <v>3000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242</v>
      </c>
      <c r="C41" s="22" t="s">
        <v>243</v>
      </c>
      <c r="D41" s="22" t="s">
        <v>93</v>
      </c>
      <c r="E41" s="22" t="s">
        <v>94</v>
      </c>
      <c r="F41" s="22" t="s">
        <v>244</v>
      </c>
      <c r="G41" s="22" t="s">
        <v>243</v>
      </c>
      <c r="H41" s="24">
        <v>3372.96</v>
      </c>
      <c r="I41" s="24">
        <v>3372.96</v>
      </c>
      <c r="J41" s="24"/>
      <c r="K41" s="24"/>
      <c r="L41" s="24">
        <v>3372.96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242</v>
      </c>
      <c r="C42" s="22" t="s">
        <v>243</v>
      </c>
      <c r="D42" s="22" t="s">
        <v>93</v>
      </c>
      <c r="E42" s="22" t="s">
        <v>94</v>
      </c>
      <c r="F42" s="22" t="s">
        <v>244</v>
      </c>
      <c r="G42" s="22" t="s">
        <v>243</v>
      </c>
      <c r="H42" s="24">
        <v>3388.8</v>
      </c>
      <c r="I42" s="24">
        <v>3388.8</v>
      </c>
      <c r="J42" s="24"/>
      <c r="K42" s="24"/>
      <c r="L42" s="24">
        <v>3388.8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245</v>
      </c>
      <c r="C43" s="22" t="s">
        <v>246</v>
      </c>
      <c r="D43" s="22" t="s">
        <v>93</v>
      </c>
      <c r="E43" s="22" t="s">
        <v>94</v>
      </c>
      <c r="F43" s="22" t="s">
        <v>247</v>
      </c>
      <c r="G43" s="22" t="s">
        <v>246</v>
      </c>
      <c r="H43" s="24">
        <v>2529.72</v>
      </c>
      <c r="I43" s="24">
        <v>2529.72</v>
      </c>
      <c r="J43" s="24"/>
      <c r="K43" s="24"/>
      <c r="L43" s="24">
        <v>2529.72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245</v>
      </c>
      <c r="C44" s="22" t="s">
        <v>246</v>
      </c>
      <c r="D44" s="22" t="s">
        <v>93</v>
      </c>
      <c r="E44" s="22" t="s">
        <v>94</v>
      </c>
      <c r="F44" s="22" t="s">
        <v>247</v>
      </c>
      <c r="G44" s="22" t="s">
        <v>246</v>
      </c>
      <c r="H44" s="24">
        <v>2541.6</v>
      </c>
      <c r="I44" s="24">
        <v>2541.6</v>
      </c>
      <c r="J44" s="24"/>
      <c r="K44" s="24"/>
      <c r="L44" s="24">
        <v>2541.6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248</v>
      </c>
      <c r="C45" s="22" t="s">
        <v>249</v>
      </c>
      <c r="D45" s="22" t="s">
        <v>93</v>
      </c>
      <c r="E45" s="22" t="s">
        <v>94</v>
      </c>
      <c r="F45" s="22" t="s">
        <v>250</v>
      </c>
      <c r="G45" s="22" t="s">
        <v>249</v>
      </c>
      <c r="H45" s="24">
        <v>25000</v>
      </c>
      <c r="I45" s="24">
        <v>25000</v>
      </c>
      <c r="J45" s="24"/>
      <c r="K45" s="24"/>
      <c r="L45" s="24">
        <v>25000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251</v>
      </c>
      <c r="C46" s="22" t="s">
        <v>252</v>
      </c>
      <c r="D46" s="22" t="s">
        <v>93</v>
      </c>
      <c r="E46" s="22" t="s">
        <v>94</v>
      </c>
      <c r="F46" s="22" t="s">
        <v>253</v>
      </c>
      <c r="G46" s="22" t="s">
        <v>254</v>
      </c>
      <c r="H46" s="24">
        <v>36000</v>
      </c>
      <c r="I46" s="24">
        <v>36000</v>
      </c>
      <c r="J46" s="24"/>
      <c r="K46" s="24"/>
      <c r="L46" s="24">
        <v>36000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hidden="1" customHeight="1" spans="1:23">
      <c r="A47" s="26"/>
      <c r="B47" s="22" t="s">
        <v>213</v>
      </c>
      <c r="C47" s="22" t="s">
        <v>214</v>
      </c>
      <c r="D47" s="22" t="s">
        <v>104</v>
      </c>
      <c r="E47" s="22" t="s">
        <v>105</v>
      </c>
      <c r="F47" s="22" t="s">
        <v>255</v>
      </c>
      <c r="G47" s="22" t="s">
        <v>256</v>
      </c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hidden="1" customHeight="1" spans="1:23">
      <c r="A48" s="26"/>
      <c r="B48" s="22" t="s">
        <v>213</v>
      </c>
      <c r="C48" s="22" t="s">
        <v>214</v>
      </c>
      <c r="D48" s="22" t="s">
        <v>106</v>
      </c>
      <c r="E48" s="22" t="s">
        <v>107</v>
      </c>
      <c r="F48" s="22" t="s">
        <v>255</v>
      </c>
      <c r="G48" s="22" t="s">
        <v>256</v>
      </c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hidden="1" customHeight="1" spans="1:23">
      <c r="A49" s="36" t="s">
        <v>118</v>
      </c>
      <c r="B49" s="146"/>
      <c r="C49" s="146"/>
      <c r="D49" s="146"/>
      <c r="E49" s="146"/>
      <c r="F49" s="146"/>
      <c r="G49" s="147"/>
      <c r="H49" s="24">
        <v>1309282.92</v>
      </c>
      <c r="I49" s="24">
        <v>1309282.92</v>
      </c>
      <c r="J49" s="24"/>
      <c r="K49" s="24"/>
      <c r="L49" s="24">
        <v>1309282.92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</sheetData>
  <autoFilter ref="A11:W49">
    <filterColumn colId="5">
      <filters>
        <filter val="30201"/>
        <filter val="30211"/>
        <filter val="30231"/>
        <filter val="30202"/>
        <filter val="30205"/>
        <filter val="30206"/>
        <filter val="30207"/>
        <filter val="30217"/>
        <filter val="30228"/>
        <filter val="30229"/>
        <filter val="30239"/>
      </filters>
    </filterColumn>
    <extLst/>
  </autoFilter>
  <mergeCells count="30">
    <mergeCell ref="A3:W3"/>
    <mergeCell ref="A4:G4"/>
    <mergeCell ref="H5:W5"/>
    <mergeCell ref="I6:M6"/>
    <mergeCell ref="N6:P6"/>
    <mergeCell ref="R6:W6"/>
    <mergeCell ref="A49:G49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  <pageSetUpPr fitToPage="1"/>
  </sheetPr>
  <dimension ref="A1:W19"/>
  <sheetViews>
    <sheetView showZeros="0" topLeftCell="C1" workbookViewId="0">
      <pane ySplit="1" topLeftCell="A2" activePane="bottomLeft" state="frozen"/>
      <selection/>
      <selection pane="bottomLeft" activeCell="H26" sqref="H26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257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"单位名称："&amp;"临沧市临翔区红十字会"</f>
        <v>单位名称：临沧市临翔区红十字会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167</v>
      </c>
    </row>
    <row r="5" ht="18.75" customHeight="1" spans="1:23">
      <c r="A5" s="11" t="s">
        <v>258</v>
      </c>
      <c r="B5" s="12" t="s">
        <v>181</v>
      </c>
      <c r="C5" s="11" t="s">
        <v>182</v>
      </c>
      <c r="D5" s="11" t="s">
        <v>259</v>
      </c>
      <c r="E5" s="12" t="s">
        <v>183</v>
      </c>
      <c r="F5" s="12" t="s">
        <v>184</v>
      </c>
      <c r="G5" s="12" t="s">
        <v>260</v>
      </c>
      <c r="H5" s="12" t="s">
        <v>261</v>
      </c>
      <c r="I5" s="32" t="s">
        <v>56</v>
      </c>
      <c r="J5" s="13" t="s">
        <v>262</v>
      </c>
      <c r="K5" s="14"/>
      <c r="L5" s="14"/>
      <c r="M5" s="15"/>
      <c r="N5" s="13" t="s">
        <v>189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34" t="s">
        <v>59</v>
      </c>
      <c r="K6" s="135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195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36" t="s">
        <v>58</v>
      </c>
      <c r="K7" s="103"/>
      <c r="L7" s="33"/>
      <c r="M7" s="33"/>
      <c r="N7" s="33"/>
      <c r="O7" s="33"/>
      <c r="P7" s="33"/>
      <c r="Q7" s="33"/>
      <c r="R7" s="33"/>
      <c r="S7" s="137"/>
      <c r="T7" s="137"/>
      <c r="U7" s="137"/>
      <c r="V7" s="137"/>
      <c r="W7" s="137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263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18.75" hidden="1" customHeight="1" spans="1:23">
      <c r="A10" s="22"/>
      <c r="B10" s="22"/>
      <c r="C10" s="22" t="s">
        <v>264</v>
      </c>
      <c r="D10" s="22"/>
      <c r="E10" s="22"/>
      <c r="F10" s="22"/>
      <c r="G10" s="22"/>
      <c r="H10" s="22"/>
      <c r="I10" s="24">
        <v>80000</v>
      </c>
      <c r="J10" s="24"/>
      <c r="K10" s="24"/>
      <c r="L10" s="24"/>
      <c r="M10" s="24"/>
      <c r="N10" s="24"/>
      <c r="O10" s="24"/>
      <c r="P10" s="24"/>
      <c r="Q10" s="24"/>
      <c r="R10" s="24">
        <v>80000</v>
      </c>
      <c r="S10" s="24"/>
      <c r="T10" s="24"/>
      <c r="U10" s="24"/>
      <c r="V10" s="24"/>
      <c r="W10" s="24">
        <v>80000</v>
      </c>
    </row>
    <row r="11" ht="18.75" customHeight="1" spans="1:23">
      <c r="A11" s="133" t="s">
        <v>265</v>
      </c>
      <c r="B11" s="133" t="s">
        <v>266</v>
      </c>
      <c r="C11" s="22" t="s">
        <v>264</v>
      </c>
      <c r="D11" s="133" t="s">
        <v>71</v>
      </c>
      <c r="E11" s="133" t="s">
        <v>95</v>
      </c>
      <c r="F11" s="133" t="s">
        <v>96</v>
      </c>
      <c r="G11" s="133" t="s">
        <v>227</v>
      </c>
      <c r="H11" s="133" t="s">
        <v>228</v>
      </c>
      <c r="I11" s="24">
        <v>65000</v>
      </c>
      <c r="J11" s="24"/>
      <c r="K11" s="24"/>
      <c r="L11" s="24"/>
      <c r="M11" s="24"/>
      <c r="N11" s="24"/>
      <c r="O11" s="24"/>
      <c r="P11" s="24"/>
      <c r="Q11" s="24"/>
      <c r="R11" s="24">
        <v>65000</v>
      </c>
      <c r="S11" s="24"/>
      <c r="T11" s="24"/>
      <c r="U11" s="24"/>
      <c r="V11" s="24"/>
      <c r="W11" s="24">
        <v>65000</v>
      </c>
    </row>
    <row r="12" ht="18.75" customHeight="1" spans="1:23">
      <c r="A12" s="133" t="s">
        <v>265</v>
      </c>
      <c r="B12" s="133" t="s">
        <v>266</v>
      </c>
      <c r="C12" s="22" t="s">
        <v>264</v>
      </c>
      <c r="D12" s="133" t="s">
        <v>71</v>
      </c>
      <c r="E12" s="133" t="s">
        <v>95</v>
      </c>
      <c r="F12" s="133" t="s">
        <v>96</v>
      </c>
      <c r="G12" s="133" t="s">
        <v>240</v>
      </c>
      <c r="H12" s="133" t="s">
        <v>241</v>
      </c>
      <c r="I12" s="24">
        <v>5000</v>
      </c>
      <c r="J12" s="24"/>
      <c r="K12" s="24"/>
      <c r="L12" s="24"/>
      <c r="M12" s="24"/>
      <c r="N12" s="24"/>
      <c r="O12" s="24"/>
      <c r="P12" s="24"/>
      <c r="Q12" s="24"/>
      <c r="R12" s="24">
        <v>5000</v>
      </c>
      <c r="S12" s="24"/>
      <c r="T12" s="24"/>
      <c r="U12" s="24"/>
      <c r="V12" s="24"/>
      <c r="W12" s="24">
        <v>5000</v>
      </c>
    </row>
    <row r="13" ht="18.75" customHeight="1" spans="1:23">
      <c r="A13" s="133" t="s">
        <v>265</v>
      </c>
      <c r="B13" s="133" t="s">
        <v>266</v>
      </c>
      <c r="C13" s="22" t="s">
        <v>264</v>
      </c>
      <c r="D13" s="133" t="s">
        <v>71</v>
      </c>
      <c r="E13" s="133" t="s">
        <v>95</v>
      </c>
      <c r="F13" s="133" t="s">
        <v>96</v>
      </c>
      <c r="G13" s="133" t="s">
        <v>235</v>
      </c>
      <c r="H13" s="133" t="s">
        <v>236</v>
      </c>
      <c r="I13" s="24">
        <v>10000</v>
      </c>
      <c r="J13" s="24"/>
      <c r="K13" s="24"/>
      <c r="L13" s="24"/>
      <c r="M13" s="24"/>
      <c r="N13" s="24"/>
      <c r="O13" s="24"/>
      <c r="P13" s="24"/>
      <c r="Q13" s="24"/>
      <c r="R13" s="24">
        <v>10000</v>
      </c>
      <c r="S13" s="24"/>
      <c r="T13" s="24"/>
      <c r="U13" s="24"/>
      <c r="V13" s="24"/>
      <c r="W13" s="24">
        <v>10000</v>
      </c>
    </row>
    <row r="14" ht="32" hidden="1" customHeight="1" spans="1:23">
      <c r="A14" s="26"/>
      <c r="B14" s="26"/>
      <c r="C14" s="22" t="s">
        <v>267</v>
      </c>
      <c r="D14" s="26"/>
      <c r="E14" s="26"/>
      <c r="F14" s="26"/>
      <c r="G14" s="26"/>
      <c r="H14" s="26"/>
      <c r="I14" s="24">
        <v>10000</v>
      </c>
      <c r="J14" s="24"/>
      <c r="K14" s="24"/>
      <c r="L14" s="24"/>
      <c r="M14" s="24"/>
      <c r="N14" s="24">
        <v>10000</v>
      </c>
      <c r="O14" s="24"/>
      <c r="P14" s="24"/>
      <c r="Q14" s="24"/>
      <c r="R14" s="24"/>
      <c r="S14" s="24"/>
      <c r="T14" s="24"/>
      <c r="U14" s="24"/>
      <c r="V14" s="24"/>
      <c r="W14" s="24"/>
    </row>
    <row r="15" ht="30" hidden="1" customHeight="1" spans="1:23">
      <c r="A15" s="133" t="s">
        <v>265</v>
      </c>
      <c r="B15" s="133" t="s">
        <v>268</v>
      </c>
      <c r="C15" s="22" t="s">
        <v>267</v>
      </c>
      <c r="D15" s="133" t="s">
        <v>71</v>
      </c>
      <c r="E15" s="133" t="s">
        <v>95</v>
      </c>
      <c r="F15" s="133" t="s">
        <v>96</v>
      </c>
      <c r="G15" s="133" t="s">
        <v>269</v>
      </c>
      <c r="H15" s="133" t="s">
        <v>270</v>
      </c>
      <c r="I15" s="24">
        <v>10000</v>
      </c>
      <c r="J15" s="24"/>
      <c r="K15" s="24"/>
      <c r="L15" s="24"/>
      <c r="M15" s="24"/>
      <c r="N15" s="24">
        <v>10000</v>
      </c>
      <c r="O15" s="24"/>
      <c r="P15" s="24"/>
      <c r="Q15" s="24"/>
      <c r="R15" s="24"/>
      <c r="S15" s="24"/>
      <c r="T15" s="24"/>
      <c r="U15" s="24"/>
      <c r="V15" s="24"/>
      <c r="W15" s="24"/>
    </row>
    <row r="16" ht="18.75" hidden="1" customHeight="1" spans="1:23">
      <c r="A16" s="26"/>
      <c r="B16" s="26"/>
      <c r="C16" s="22" t="s">
        <v>271</v>
      </c>
      <c r="D16" s="26"/>
      <c r="E16" s="26"/>
      <c r="F16" s="26"/>
      <c r="G16" s="26"/>
      <c r="H16" s="26"/>
      <c r="I16" s="24">
        <v>30000</v>
      </c>
      <c r="J16" s="24">
        <v>30000</v>
      </c>
      <c r="K16" s="24">
        <v>30000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33" t="s">
        <v>272</v>
      </c>
      <c r="B17" s="133" t="s">
        <v>273</v>
      </c>
      <c r="C17" s="22" t="s">
        <v>271</v>
      </c>
      <c r="D17" s="133" t="s">
        <v>71</v>
      </c>
      <c r="E17" s="133" t="s">
        <v>95</v>
      </c>
      <c r="F17" s="133" t="s">
        <v>96</v>
      </c>
      <c r="G17" s="133" t="s">
        <v>227</v>
      </c>
      <c r="H17" s="133" t="s">
        <v>228</v>
      </c>
      <c r="I17" s="24">
        <v>21000</v>
      </c>
      <c r="J17" s="24">
        <v>21000</v>
      </c>
      <c r="K17" s="24">
        <v>21000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33" t="s">
        <v>272</v>
      </c>
      <c r="B18" s="133" t="s">
        <v>273</v>
      </c>
      <c r="C18" s="22" t="s">
        <v>271</v>
      </c>
      <c r="D18" s="133" t="s">
        <v>71</v>
      </c>
      <c r="E18" s="133" t="s">
        <v>95</v>
      </c>
      <c r="F18" s="133" t="s">
        <v>96</v>
      </c>
      <c r="G18" s="133" t="s">
        <v>235</v>
      </c>
      <c r="H18" s="133" t="s">
        <v>236</v>
      </c>
      <c r="I18" s="24">
        <v>9000</v>
      </c>
      <c r="J18" s="24">
        <v>9000</v>
      </c>
      <c r="K18" s="24">
        <v>9000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hidden="1" customHeight="1" spans="1:23">
      <c r="A19" s="36" t="s">
        <v>118</v>
      </c>
      <c r="B19" s="37"/>
      <c r="C19" s="37"/>
      <c r="D19" s="37"/>
      <c r="E19" s="37"/>
      <c r="F19" s="37"/>
      <c r="G19" s="37"/>
      <c r="H19" s="38"/>
      <c r="I19" s="24">
        <v>120000</v>
      </c>
      <c r="J19" s="24">
        <v>30000</v>
      </c>
      <c r="K19" s="24">
        <v>30000</v>
      </c>
      <c r="L19" s="24"/>
      <c r="M19" s="24"/>
      <c r="N19" s="24">
        <v>10000</v>
      </c>
      <c r="O19" s="24"/>
      <c r="P19" s="24"/>
      <c r="Q19" s="24"/>
      <c r="R19" s="24">
        <v>80000</v>
      </c>
      <c r="S19" s="24"/>
      <c r="T19" s="24"/>
      <c r="U19" s="24"/>
      <c r="V19" s="24"/>
      <c r="W19" s="24">
        <v>80000</v>
      </c>
    </row>
  </sheetData>
  <autoFilter ref="A9:W19">
    <filterColumn colId="6">
      <filters>
        <filter val="30201"/>
        <filter val="30211"/>
        <filter val="30207"/>
      </filters>
    </filterColumn>
    <extLst/>
  </autoFilter>
  <mergeCells count="28">
    <mergeCell ref="A3:W3"/>
    <mergeCell ref="A4:H4"/>
    <mergeCell ref="J5:M5"/>
    <mergeCell ref="N5:P5"/>
    <mergeCell ref="R5:W5"/>
    <mergeCell ref="A19:H19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0"/>
  <sheetViews>
    <sheetView showZeros="0" workbookViewId="0">
      <pane ySplit="1" topLeftCell="A2" activePane="bottomLeft" state="frozen"/>
      <selection/>
      <selection pane="bottomLeft" activeCell="D39" sqref="D39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8" t="s">
        <v>274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"单位名称："&amp;"临沧市临翔区红十字会"</f>
        <v>单位名称：临沧市临翔区红十字会</v>
      </c>
      <c r="B4" s="4"/>
      <c r="C4" s="4"/>
      <c r="D4" s="4"/>
      <c r="E4" s="4"/>
      <c r="F4" s="54"/>
      <c r="G4" s="4"/>
      <c r="H4" s="54"/>
    </row>
    <row r="5" ht="18.75" customHeight="1" spans="1:10">
      <c r="A5" s="47" t="s">
        <v>275</v>
      </c>
      <c r="B5" s="47" t="s">
        <v>276</v>
      </c>
      <c r="C5" s="47" t="s">
        <v>277</v>
      </c>
      <c r="D5" s="47" t="s">
        <v>278</v>
      </c>
      <c r="E5" s="47" t="s">
        <v>279</v>
      </c>
      <c r="F5" s="55" t="s">
        <v>280</v>
      </c>
      <c r="G5" s="47" t="s">
        <v>281</v>
      </c>
      <c r="H5" s="55" t="s">
        <v>282</v>
      </c>
      <c r="I5" s="55" t="s">
        <v>283</v>
      </c>
      <c r="J5" s="47" t="s">
        <v>284</v>
      </c>
    </row>
    <row r="6" ht="18.75" customHeight="1" spans="1:10">
      <c r="A6" s="129">
        <v>1</v>
      </c>
      <c r="B6" s="129">
        <v>2</v>
      </c>
      <c r="C6" s="129">
        <v>3</v>
      </c>
      <c r="D6" s="129">
        <v>4</v>
      </c>
      <c r="E6" s="129">
        <v>5</v>
      </c>
      <c r="F6" s="129">
        <v>6</v>
      </c>
      <c r="G6" s="129">
        <v>7</v>
      </c>
      <c r="H6" s="129">
        <v>8</v>
      </c>
      <c r="I6" s="129">
        <v>9</v>
      </c>
      <c r="J6" s="129">
        <v>10</v>
      </c>
    </row>
    <row r="7" ht="18.75" customHeight="1" spans="1:10">
      <c r="A7" s="35" t="s">
        <v>71</v>
      </c>
      <c r="B7" s="48"/>
      <c r="C7" s="48"/>
      <c r="D7" s="48"/>
      <c r="E7" s="56"/>
      <c r="F7" s="57"/>
      <c r="G7" s="56"/>
      <c r="H7" s="57"/>
      <c r="I7" s="57"/>
      <c r="J7" s="56"/>
    </row>
    <row r="8" ht="18.75" customHeight="1" spans="1:10">
      <c r="A8" s="130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27" t="s">
        <v>271</v>
      </c>
      <c r="B9" s="22" t="s">
        <v>285</v>
      </c>
      <c r="C9" s="22" t="s">
        <v>286</v>
      </c>
      <c r="D9" s="22" t="s">
        <v>287</v>
      </c>
      <c r="E9" s="35" t="s">
        <v>288</v>
      </c>
      <c r="F9" s="22" t="s">
        <v>289</v>
      </c>
      <c r="G9" s="35" t="s">
        <v>290</v>
      </c>
      <c r="H9" s="22" t="s">
        <v>291</v>
      </c>
      <c r="I9" s="22" t="s">
        <v>292</v>
      </c>
      <c r="J9" s="35" t="s">
        <v>293</v>
      </c>
    </row>
    <row r="10" ht="18.75" customHeight="1" spans="1:10">
      <c r="A10" s="227" t="s">
        <v>271</v>
      </c>
      <c r="B10" s="22" t="s">
        <v>285</v>
      </c>
      <c r="C10" s="22" t="s">
        <v>286</v>
      </c>
      <c r="D10" s="22" t="s">
        <v>287</v>
      </c>
      <c r="E10" s="35" t="s">
        <v>294</v>
      </c>
      <c r="F10" s="22" t="s">
        <v>289</v>
      </c>
      <c r="G10" s="35" t="s">
        <v>295</v>
      </c>
      <c r="H10" s="22" t="s">
        <v>296</v>
      </c>
      <c r="I10" s="22" t="s">
        <v>292</v>
      </c>
      <c r="J10" s="35" t="s">
        <v>297</v>
      </c>
    </row>
    <row r="11" ht="18.75" customHeight="1" spans="1:10">
      <c r="A11" s="227" t="s">
        <v>271</v>
      </c>
      <c r="B11" s="22" t="s">
        <v>285</v>
      </c>
      <c r="C11" s="22" t="s">
        <v>286</v>
      </c>
      <c r="D11" s="22" t="s">
        <v>287</v>
      </c>
      <c r="E11" s="35" t="s">
        <v>298</v>
      </c>
      <c r="F11" s="22" t="s">
        <v>289</v>
      </c>
      <c r="G11" s="35" t="s">
        <v>160</v>
      </c>
      <c r="H11" s="22" t="s">
        <v>291</v>
      </c>
      <c r="I11" s="22" t="s">
        <v>292</v>
      </c>
      <c r="J11" s="35" t="s">
        <v>299</v>
      </c>
    </row>
    <row r="12" ht="18.75" customHeight="1" spans="1:10">
      <c r="A12" s="227" t="s">
        <v>271</v>
      </c>
      <c r="B12" s="22" t="s">
        <v>285</v>
      </c>
      <c r="C12" s="22" t="s">
        <v>286</v>
      </c>
      <c r="D12" s="22" t="s">
        <v>300</v>
      </c>
      <c r="E12" s="35" t="s">
        <v>301</v>
      </c>
      <c r="F12" s="22" t="s">
        <v>289</v>
      </c>
      <c r="G12" s="35" t="s">
        <v>302</v>
      </c>
      <c r="H12" s="22" t="s">
        <v>303</v>
      </c>
      <c r="I12" s="22" t="s">
        <v>292</v>
      </c>
      <c r="J12" s="35" t="s">
        <v>304</v>
      </c>
    </row>
    <row r="13" ht="18.75" customHeight="1" spans="1:10">
      <c r="A13" s="227" t="s">
        <v>271</v>
      </c>
      <c r="B13" s="22" t="s">
        <v>285</v>
      </c>
      <c r="C13" s="22" t="s">
        <v>286</v>
      </c>
      <c r="D13" s="22" t="s">
        <v>305</v>
      </c>
      <c r="E13" s="35" t="s">
        <v>306</v>
      </c>
      <c r="F13" s="22" t="s">
        <v>289</v>
      </c>
      <c r="G13" s="35" t="s">
        <v>307</v>
      </c>
      <c r="H13" s="22" t="s">
        <v>303</v>
      </c>
      <c r="I13" s="22" t="s">
        <v>308</v>
      </c>
      <c r="J13" s="35" t="s">
        <v>309</v>
      </c>
    </row>
    <row r="14" ht="18.75" customHeight="1" spans="1:10">
      <c r="A14" s="227" t="s">
        <v>271</v>
      </c>
      <c r="B14" s="22" t="s">
        <v>285</v>
      </c>
      <c r="C14" s="22" t="s">
        <v>310</v>
      </c>
      <c r="D14" s="22" t="s">
        <v>311</v>
      </c>
      <c r="E14" s="35" t="s">
        <v>312</v>
      </c>
      <c r="F14" s="22" t="s">
        <v>313</v>
      </c>
      <c r="G14" s="35" t="s">
        <v>314</v>
      </c>
      <c r="H14" s="22" t="s">
        <v>303</v>
      </c>
      <c r="I14" s="22" t="s">
        <v>292</v>
      </c>
      <c r="J14" s="35" t="s">
        <v>315</v>
      </c>
    </row>
    <row r="15" ht="18.75" customHeight="1" spans="1:10">
      <c r="A15" s="227" t="s">
        <v>271</v>
      </c>
      <c r="B15" s="22" t="s">
        <v>285</v>
      </c>
      <c r="C15" s="22" t="s">
        <v>316</v>
      </c>
      <c r="D15" s="22" t="s">
        <v>317</v>
      </c>
      <c r="E15" s="35" t="s">
        <v>318</v>
      </c>
      <c r="F15" s="22" t="s">
        <v>313</v>
      </c>
      <c r="G15" s="35" t="s">
        <v>319</v>
      </c>
      <c r="H15" s="22" t="s">
        <v>303</v>
      </c>
      <c r="I15" s="22" t="s">
        <v>292</v>
      </c>
      <c r="J15" s="35" t="s">
        <v>320</v>
      </c>
    </row>
    <row r="16" ht="18.75" customHeight="1" spans="1:10">
      <c r="A16" s="227" t="s">
        <v>264</v>
      </c>
      <c r="B16" s="22" t="s">
        <v>321</v>
      </c>
      <c r="C16" s="22" t="s">
        <v>286</v>
      </c>
      <c r="D16" s="22" t="s">
        <v>287</v>
      </c>
      <c r="E16" s="35" t="s">
        <v>322</v>
      </c>
      <c r="F16" s="22" t="s">
        <v>313</v>
      </c>
      <c r="G16" s="35" t="s">
        <v>323</v>
      </c>
      <c r="H16" s="22" t="s">
        <v>324</v>
      </c>
      <c r="I16" s="22" t="s">
        <v>292</v>
      </c>
      <c r="J16" s="35" t="s">
        <v>325</v>
      </c>
    </row>
    <row r="17" ht="18.75" customHeight="1" spans="1:10">
      <c r="A17" s="227" t="s">
        <v>264</v>
      </c>
      <c r="B17" s="22" t="s">
        <v>321</v>
      </c>
      <c r="C17" s="22" t="s">
        <v>286</v>
      </c>
      <c r="D17" s="22" t="s">
        <v>300</v>
      </c>
      <c r="E17" s="35" t="s">
        <v>326</v>
      </c>
      <c r="F17" s="22" t="s">
        <v>289</v>
      </c>
      <c r="G17" s="35" t="s">
        <v>327</v>
      </c>
      <c r="H17" s="22"/>
      <c r="I17" s="22" t="s">
        <v>308</v>
      </c>
      <c r="J17" s="35" t="s">
        <v>328</v>
      </c>
    </row>
    <row r="18" ht="18.75" customHeight="1" spans="1:10">
      <c r="A18" s="227" t="s">
        <v>264</v>
      </c>
      <c r="B18" s="22" t="s">
        <v>321</v>
      </c>
      <c r="C18" s="22" t="s">
        <v>286</v>
      </c>
      <c r="D18" s="22" t="s">
        <v>305</v>
      </c>
      <c r="E18" s="35" t="s">
        <v>329</v>
      </c>
      <c r="F18" s="22" t="s">
        <v>313</v>
      </c>
      <c r="G18" s="35" t="s">
        <v>330</v>
      </c>
      <c r="H18" s="22" t="s">
        <v>303</v>
      </c>
      <c r="I18" s="22" t="s">
        <v>292</v>
      </c>
      <c r="J18" s="35" t="s">
        <v>331</v>
      </c>
    </row>
    <row r="19" ht="18.75" customHeight="1" spans="1:10">
      <c r="A19" s="227" t="s">
        <v>264</v>
      </c>
      <c r="B19" s="22" t="s">
        <v>321</v>
      </c>
      <c r="C19" s="22" t="s">
        <v>310</v>
      </c>
      <c r="D19" s="22" t="s">
        <v>311</v>
      </c>
      <c r="E19" s="35" t="s">
        <v>312</v>
      </c>
      <c r="F19" s="22" t="s">
        <v>289</v>
      </c>
      <c r="G19" s="35" t="s">
        <v>332</v>
      </c>
      <c r="H19" s="22"/>
      <c r="I19" s="22" t="s">
        <v>308</v>
      </c>
      <c r="J19" s="35" t="s">
        <v>333</v>
      </c>
    </row>
    <row r="20" ht="18.75" customHeight="1" spans="1:10">
      <c r="A20" s="227" t="s">
        <v>264</v>
      </c>
      <c r="B20" s="22" t="s">
        <v>321</v>
      </c>
      <c r="C20" s="22" t="s">
        <v>316</v>
      </c>
      <c r="D20" s="22" t="s">
        <v>317</v>
      </c>
      <c r="E20" s="35" t="s">
        <v>334</v>
      </c>
      <c r="F20" s="22" t="s">
        <v>313</v>
      </c>
      <c r="G20" s="35" t="s">
        <v>319</v>
      </c>
      <c r="H20" s="22" t="s">
        <v>303</v>
      </c>
      <c r="I20" s="22" t="s">
        <v>292</v>
      </c>
      <c r="J20" s="35" t="s">
        <v>320</v>
      </c>
    </row>
  </sheetData>
  <mergeCells count="6">
    <mergeCell ref="A3:J3"/>
    <mergeCell ref="A4:H4"/>
    <mergeCell ref="A9:A15"/>
    <mergeCell ref="A16:A20"/>
    <mergeCell ref="B9:B15"/>
    <mergeCell ref="B16:B20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临沧金冠科技商务李</cp:lastModifiedBy>
  <dcterms:created xsi:type="dcterms:W3CDTF">2025-02-27T09:16:00Z</dcterms:created>
  <dcterms:modified xsi:type="dcterms:W3CDTF">2025-03-14T04:01:03Z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8842A221958D401291D92B65F569ADA3_13</vt:lpwstr>
  </property>
  <property fmtid="{D5CDD505-2E9C-101B-9397-08002B2CF9AE}" pid="3" name="KSOProductBuildVer">
    <vt:lpwstr>2052-11.1.0.14309</vt:lpwstr>
  </property>
</Properties>
</file>