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tabRatio="842" firstSheet="6"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部门基本支出预算表04!$A$10:$W$47</definedName>
    <definedName name="_xlnm._FilterDatabase" localSheetId="7" hidden="1">'部门项目支出预算表05-1'!$A$9:$W$79</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<sst xmlns="http://schemas.openxmlformats.org/spreadsheetml/2006/main" count="1992" uniqueCount="583">
  <si>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</si>
  <si>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</si>
  <si>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</si>
  <si>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</si>
  <si>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</si>
  <si>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</si>
  <si>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</si>
  <si>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</si>
  <si>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</si>
  <si>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</si>
  <si>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</si>
  <si>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</si>
  <si>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</si>
  <si>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</si>
  <si>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</si>
  <si>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</si>
  <si>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</si>
  <si>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</si>
  <si>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</si>
  <si>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</si>
  <si>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</si>
  <si>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</si>
  <si>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</si>
  <si>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</si>
  <si>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</si>
  <si>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</si>
  <si>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</si>
  <si>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</si>
  <si>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</si>
  <si>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</si>
  <si>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</si>
  <si>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</si>
  <si>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</si>
  <si>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</si>
  <si>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</si>
  <si>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</si>
  <si>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</si>
  <si>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</si>
  <si>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</si>
  <si>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</si>
  <si>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</si>
  <si>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</si>
  <si>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</si>
  <si>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</si>
  <si>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</si>
  <si>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</si>
  <si>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</si>
  <si>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</si>
  <si>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</si>
  <si>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</si>
  <si>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</si>
  <si>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</si>
  <si>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</si>
  <si>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</si>
  <si>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</si>
  <si>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</si>
  <si>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</si>
  <si>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</si>
  <si>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</si>
  <si>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</si>
  <si>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</si>
  <si>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</si>
  <si>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</si>
  <si>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</si>
  <si>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</si>
  <si>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</si>
  <si>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</si>
  <si>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</si>
  <si>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</si>
  <si>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</si>
  <si>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131005</t>
  </si>
  <si>
    <t>临沧市临翔区人民医院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</si>
  <si>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</si>
  <si>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</si>
  <si>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</si>
  <si>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</si>
  <si>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</si>
  <si>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</si>
  <si>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</si>
  <si>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</si>
  <si>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</si>
  <si>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</si>
  <si>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</si>
  <si>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</si>
  <si>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</si>
  <si>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</si>
  <si>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</si>
  <si>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</si>
  <si>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</si>
  <si>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</si>
  <si>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</si>
  <si>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</si>
  <si>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</si>
  <si>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</si>
  <si>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</si>
  <si>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</si>
  <si>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</si>
  <si>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</si>
  <si>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</si>
  <si>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</si>
  <si>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</si>
  <si>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</si>
  <si>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</si>
  <si>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21001</t>
  </si>
  <si>
    <t>卫生健康管理事务</t>
  </si>
  <si>
    <t>2100199</t>
  </si>
  <si>
    <t>其他卫生健康管理事务支出</t>
  </si>
  <si>
    <t>21002</t>
  </si>
  <si>
    <t>公立医院</t>
  </si>
  <si>
    <t>2100201</t>
  </si>
  <si>
    <t>综合医院</t>
  </si>
  <si>
    <t>2100299</t>
  </si>
  <si>
    <t>其他公立医院支出</t>
  </si>
  <si>
    <t>21004</t>
  </si>
  <si>
    <t>公共卫生</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</si>
  <si>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</si>
  <si>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</si>
  <si>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</si>
  <si>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</si>
  <si>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</si>
  <si>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</si>
  <si>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</si>
  <si>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</si>
  <si>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</si>
  <si>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</si>
  <si>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</si>
  <si>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</si>
  <si>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</si>
  <si>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</si>
  <si>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</si>
  <si>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</si>
  <si>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</si>
  <si>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</si>
  <si>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</si>
  <si>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</si>
  <si>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</si>
  <si>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232</t>
  </si>
  <si>
    <t>债务付息支出</t>
  </si>
  <si>
    <t>23203</t>
  </si>
  <si>
    <t>地方政府一般债务付息支出</t>
  </si>
  <si>
    <t>2320399</t>
  </si>
  <si>
    <t>地方政府其他一般债务付息支出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</si>
  <si>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</si>
  <si>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</si>
  <si>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</si>
  <si>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</si>
  <si>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</si>
  <si>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</si>
  <si>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</si>
  <si>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</si>
  <si>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</si>
  <si>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</si>
  <si>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</si>
  <si>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</si>
  <si>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</si>
  <si>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</si>
  <si>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</si>
  <si>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</si>
  <si>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</si>
  <si>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</si>
  <si>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</si>
  <si>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</si>
  <si>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</si>
  <si>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</si>
  <si>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</si>
  <si>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</si>
  <si>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</si>
  <si>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</si>
  <si>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</si>
  <si>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</si>
  <si>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</si>
  <si>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</si>
  <si>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</si>
  <si>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</si>
  <si>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</si>
  <si>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</si>
  <si>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</si>
  <si>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</si>
  <si>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</si>
  <si>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</si>
  <si>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</si>
  <si>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</si>
  <si>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</si>
  <si>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</si>
  <si>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</si>
  <si>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</si>
  <si>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</si>
  <si>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</si>
  <si>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</si>
  <si>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</si>
  <si>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</si>
  <si>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</si>
  <si>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</si>
  <si>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</si>
  <si>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</si>
  <si>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</si>
  <si>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</si>
  <si>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</si>
  <si>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</si>
  <si>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</si>
  <si>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</si>
  <si>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</si>
  <si>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</si>
  <si>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</si>
  <si>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</si>
  <si>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</si>
  <si>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</si>
  <si>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</si>
  <si>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</si>
  <si>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</si>
  <si>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</si>
  <si>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</si>
  <si>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</si>
  <si>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</si>
  <si>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</si>
  <si>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</si>
  <si>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</si>
  <si>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</si>
  <si>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</si>
  <si>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</si>
  <si>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</si>
  <si>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530902210000000017487</t>
  </si>
  <si>
    <t>事业人员支出工资</t>
  </si>
  <si>
    <t>30101</t>
  </si>
  <si>
    <t>基本工资</t>
  </si>
  <si>
    <t>30102</t>
  </si>
  <si>
    <t>津贴补贴</t>
  </si>
  <si>
    <t>30107</t>
  </si>
  <si>
    <t>绩效工资</t>
  </si>
  <si>
    <t>530902231100001417764</t>
  </si>
  <si>
    <t>绩效工资（2017年提高标准部分）</t>
  </si>
  <si>
    <t>530902210000000017488</t>
  </si>
  <si>
    <t>社会保障缴费</t>
  </si>
  <si>
    <t>30108</t>
  </si>
  <si>
    <t>机关事业单位基本养老保险缴费</t>
  </si>
  <si>
    <t>30109</t>
  </si>
  <si>
    <t>职业年金缴费</t>
  </si>
  <si>
    <t>30110</t>
  </si>
  <si>
    <t>职工基本医疗保险缴费</t>
  </si>
  <si>
    <t>2101101</t>
  </si>
  <si>
    <t>行政单位医疗</t>
  </si>
  <si>
    <t>30111</t>
  </si>
  <si>
    <t>公务员医疗补助缴费</t>
  </si>
  <si>
    <t>30112</t>
  </si>
  <si>
    <t>其他社会保障缴费</t>
  </si>
  <si>
    <t>530902210000000017489</t>
  </si>
  <si>
    <t>30113</t>
  </si>
  <si>
    <t>530902241100002304526</t>
  </si>
  <si>
    <t>原渠道发放退休费</t>
  </si>
  <si>
    <t>30302</t>
  </si>
  <si>
    <t>退休费</t>
  </si>
  <si>
    <t>530902210000000019555</t>
  </si>
  <si>
    <t>遗属补助</t>
  </si>
  <si>
    <t>30305</t>
  </si>
  <si>
    <t>生活补助</t>
  </si>
  <si>
    <t>30307</t>
  </si>
  <si>
    <t>医疗费补助</t>
  </si>
  <si>
    <t>530902251100003825130</t>
  </si>
  <si>
    <t>医疗卫生机构事业收入资金</t>
  </si>
  <si>
    <t>预算05-1表</t>
  </si>
  <si>
    <t>项目分类</t>
  </si>
  <si>
    <t>项目单位</t>
  </si>
  <si>
    <t>经济科目编码</t>
  </si>
  <si>
    <t>经济科目名称</t>
  </si>
  <si>
    <t>本年拨款</t>
  </si>
  <si>
    <t>其中：本次下达</t>
  </si>
  <si>
    <t>2024年艾滋病防治及重大传染病防控工作专款资金</t>
  </si>
  <si>
    <t>专项业务类</t>
  </si>
  <si>
    <t>530902251100003902930</t>
  </si>
  <si>
    <t>30201</t>
  </si>
  <si>
    <t>办公费</t>
  </si>
  <si>
    <t>2024年第四批省预算内前期工作（病房改造项目）专款资金</t>
  </si>
  <si>
    <t>事业发展类</t>
  </si>
  <si>
    <t>530902241100003179005</t>
  </si>
  <si>
    <t>30905</t>
  </si>
  <si>
    <t>基础设施建设</t>
  </si>
  <si>
    <t>2024年卫生健康事业发展省对下（全科医生）专款资金</t>
  </si>
  <si>
    <t>530902251100003903096</t>
  </si>
  <si>
    <t>2024年医疗卫生事业发展三年行动专款资金</t>
  </si>
  <si>
    <t>530902251100003902973</t>
  </si>
  <si>
    <t>31005</t>
  </si>
  <si>
    <t>艾滋病防治工作专项资金</t>
  </si>
  <si>
    <t>530902241100003272617</t>
  </si>
  <si>
    <t>30206</t>
  </si>
  <si>
    <t>电费</t>
  </si>
  <si>
    <t>30211</t>
  </si>
  <si>
    <t>差旅费</t>
  </si>
  <si>
    <t>30218</t>
  </si>
  <si>
    <t>专用材料费</t>
  </si>
  <si>
    <t>基本公共卫生服务的项目资金</t>
  </si>
  <si>
    <t>民生类</t>
  </si>
  <si>
    <t>530902241100003273433</t>
  </si>
  <si>
    <t>基本公共卫生服务项目补助资金</t>
  </si>
  <si>
    <t>530902221100000979826</t>
  </si>
  <si>
    <t>30227</t>
  </si>
  <si>
    <t>委托业务费</t>
  </si>
  <si>
    <t>临翔区人民医院政府采购项目资金</t>
  </si>
  <si>
    <t>530902231100001383832</t>
  </si>
  <si>
    <t>30209</t>
  </si>
  <si>
    <t>物业管理费</t>
  </si>
  <si>
    <t>30213</t>
  </si>
  <si>
    <t>维修（护）费</t>
  </si>
  <si>
    <t>30903</t>
  </si>
  <si>
    <t>专用设备购置</t>
  </si>
  <si>
    <t>31002</t>
  </si>
  <si>
    <t>办公设备购置</t>
  </si>
  <si>
    <t>31003</t>
  </si>
  <si>
    <t>31007</t>
  </si>
  <si>
    <t>信息网络及软件购置更新</t>
  </si>
  <si>
    <t>特定从业人员预防性体检工作经费</t>
  </si>
  <si>
    <t>530902251100003822456</t>
  </si>
  <si>
    <t>医疗服务与保障能力提升补助资金</t>
  </si>
  <si>
    <t>530902211100000005586</t>
  </si>
  <si>
    <t>30205</t>
  </si>
  <si>
    <t>水费</t>
  </si>
  <si>
    <t>30216</t>
  </si>
  <si>
    <t>培训费</t>
  </si>
  <si>
    <t>30299</t>
  </si>
  <si>
    <t>其他商品和服务支出</t>
  </si>
  <si>
    <t>医疗卫生机构医疗服务资金</t>
  </si>
  <si>
    <t>530902251100003814330</t>
  </si>
  <si>
    <t>30207</t>
  </si>
  <si>
    <t>邮电费</t>
  </si>
  <si>
    <t>30215</t>
  </si>
  <si>
    <t>会议费</t>
  </si>
  <si>
    <t>30217</t>
  </si>
  <si>
    <t>30226</t>
  </si>
  <si>
    <t>劳务费</t>
  </si>
  <si>
    <t>30231</t>
  </si>
  <si>
    <t>公务用车运行维护费</t>
  </si>
  <si>
    <t>30701</t>
  </si>
  <si>
    <t>国内债务付息</t>
  </si>
  <si>
    <t>医疗卫生事业发展三年行动专款资金</t>
  </si>
  <si>
    <t>530902231100001500877</t>
  </si>
  <si>
    <t>31019</t>
  </si>
  <si>
    <t>其他交通工具购置</t>
  </si>
  <si>
    <t>医疗卫生事业发展三年行动专项资金</t>
  </si>
  <si>
    <t>530902241100003076604</t>
  </si>
  <si>
    <t>重大公共卫生服务补助资金</t>
  </si>
  <si>
    <t>530902241100003322495</t>
  </si>
  <si>
    <t>预算05-2表</t>
  </si>
  <si>
    <t>单位名称、项目名称</t>
  </si>
  <si>
    <t>项目年度绩效目标</t>
  </si>
  <si>
    <t>一级指标</t>
  </si>
  <si>
    <t>二级指标</t>
  </si>
  <si>
    <t>三级指标</t>
  </si>
  <si>
    <t>指标性质</t>
  </si>
  <si>
    <t>指标值</t>
  </si>
  <si>
    <t>度量单位</t>
  </si>
  <si>
    <t>指标属性</t>
  </si>
  <si>
    <t>指标内容</t>
  </si>
  <si>
    <t>为加强临翔区食品等相关行业从业人员预防性健康体检工作的管理，规范预防性健康体检行为，防止疾病传播，保障公众健康。完成本年度从业人员预防性体检95%以上，使受益对象满意度达到95%以上。</t>
  </si>
  <si>
    <t>产出指标</t>
  </si>
  <si>
    <t>数量指标</t>
  </si>
  <si>
    <t>完成本年度从业人员预防性体检指标</t>
  </si>
  <si>
    <t>&gt;=</t>
  </si>
  <si>
    <t>95</t>
  </si>
  <si>
    <t>%</t>
  </si>
  <si>
    <t>定量指标</t>
  </si>
  <si>
    <t>反映完成本年度从业人员预防性体检指标情况</t>
  </si>
  <si>
    <t>效益指标</t>
  </si>
  <si>
    <t>社会效益</t>
  </si>
  <si>
    <t>防治疾病传播保障公众健康</t>
  </si>
  <si>
    <t>=</t>
  </si>
  <si>
    <t>不断提高</t>
  </si>
  <si>
    <t>/</t>
  </si>
  <si>
    <t>定性指标</t>
  </si>
  <si>
    <t>反映防治疾病传播保障公众健康情况</t>
  </si>
  <si>
    <t>满意度指标</t>
  </si>
  <si>
    <t>服务对象满意度</t>
  </si>
  <si>
    <t>辖区内群众满意度</t>
  </si>
  <si>
    <t>反映辖区内群众满意度情况</t>
  </si>
  <si>
    <t>推进医疗卫生三年 行动计划，提升医疗卫生服务能力，加快补齐医疗卫生人才短板，助推健康云南建设，满足人民日益增长的卫生 健康需求。</t>
  </si>
  <si>
    <t>乡村医生定额补 助标准</t>
  </si>
  <si>
    <t>200</t>
  </si>
  <si>
    <t>元/人*月</t>
  </si>
  <si>
    <t>县级中医院标准化临床技能中心</t>
  </si>
  <si>
    <t>100</t>
  </si>
  <si>
    <t>个</t>
  </si>
  <si>
    <t>质量指标</t>
  </si>
  <si>
    <t>乡村医生提高补助专项资金下达率</t>
  </si>
  <si>
    <t>院前急救能力</t>
  </si>
  <si>
    <t>逐步提升</t>
  </si>
  <si>
    <t>年</t>
  </si>
  <si>
    <t>提升医疗卫生服务能力</t>
  </si>
  <si>
    <t>乡村医生参加养老保险完成率</t>
  </si>
  <si>
    <t>患者满意度</t>
  </si>
  <si>
    <t>80</t>
  </si>
  <si>
    <t>发挥政府投资，放大带动效应</t>
  </si>
  <si>
    <t>工程总量</t>
  </si>
  <si>
    <t>平方米/公里/立方/亩等</t>
  </si>
  <si>
    <t>反映新建、改造、修缮工程量完成情况。</t>
  </si>
  <si>
    <t>主体工程完成率</t>
  </si>
  <si>
    <t>反映主体工程完成情况。
主体工程完成率=（按计划完成主体工程的工程量/计划完成主体工程量）*100%。</t>
  </si>
  <si>
    <t>配套设施完成率</t>
  </si>
  <si>
    <t>反映配套设施完成情况。
配套设施完成率=（按计划完成配套设施的工程量/计划完成配套设施工程量）*100%。</t>
  </si>
  <si>
    <t>安全事故发生率</t>
  </si>
  <si>
    <t>&lt;=</t>
  </si>
  <si>
    <t>反映工程实施期间的安全目标。</t>
  </si>
  <si>
    <t>竣工验收合格率</t>
  </si>
  <si>
    <t>反映项目验收情况。
竣工验收合格率=（验收合格单元工程数量/完工单元工程总数）×100%。</t>
  </si>
  <si>
    <t>时效指标</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</si>
  <si>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</si>
  <si>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</si>
  <si>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</si>
  <si>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</si>
  <si>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</si>
  <si>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</si>
  <si>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</si>
  <si>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</si>
  <si>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受益人群满意度</t>
  </si>
  <si>
    <t>90</t>
  </si>
  <si>
    <t>调查人群中对设施建设或设施运行的满意度。
受益人群覆盖率=（调查人群中对设施建设或设施运行的人数/问卷调查人数）*100%</t>
  </si>
  <si>
    <t>1、建立健全覆盖城乡居民的基本医疗卫生制度；2、提供安全、有效、方便、价廉的医疗卫生服务；3、完善公共卫生服务体系、医疗服务体系、医疗保障体系和药品供应保障体系；4、医疗卫生服务体系进一步健全，资源配置和服务均衡性逐步提高，重大疾病防控、救治和应急处置能力明显增强，确保人人享有高质量且负担得起的医疗卫生服务，提高人民群众的健康水平和生活质量。</t>
  </si>
  <si>
    <t>政府办医疗卫生机构实施云南收费标准覆盖率</t>
  </si>
  <si>
    <t>反映政府办基层医疗卫生机构实施云南收费标准覆盖情况</t>
  </si>
  <si>
    <t>诊疗人次</t>
  </si>
  <si>
    <t>18000</t>
  </si>
  <si>
    <t>人次</t>
  </si>
  <si>
    <t>反映卫生院诊疗人次情况</t>
  </si>
  <si>
    <t>为辖区居民提供诊疗服务</t>
  </si>
  <si>
    <t>24h开展诊疗服务</t>
  </si>
  <si>
    <t>可持续影响</t>
  </si>
  <si>
    <t>基本医疗服务水平</t>
  </si>
  <si>
    <t>85</t>
  </si>
  <si>
    <t>反映基本医疗服务水平情况</t>
  </si>
  <si>
    <t>群众满意度</t>
  </si>
  <si>
    <t>反映获补助受益对象的满意程度。</t>
  </si>
  <si>
    <t>医疗卫生事业发展三年行动专款（项）资金</t>
  </si>
  <si>
    <t>通过临财社发〔2021〕214号省级拨付2020年下达支持云南省医疗卫生服务能力提升,用于临翔区危重孕产妇、危重新生儿中心项目建设逐年降低孕产妇、新生儿死亡率，落实《中共云南省委办公厅云南省人民政府办公厅关于印发云南省促进卫生健康人才队伍发展三十条措施的通知》(云办通〔2020〕37号)、《云 南省人民政府关于推进健康云南行动的实施意见》等文件精神，达到推进医疗卫生三年行动计划，提升医疗卫生服务能力，加快补齐医疗卫生人才短 板，助推健康云南建设，满足人民日益增长的卫生健康需求。</t>
  </si>
  <si>
    <t>危重新生儿中心建设数量</t>
  </si>
  <si>
    <t>反映部危重新生儿建设数量情况</t>
  </si>
  <si>
    <t>危重孕产妇中心建设数量</t>
  </si>
  <si>
    <t>反映危重孕产妇中心建设数量情况。</t>
  </si>
  <si>
    <t>两大中心建设项目完成率</t>
  </si>
  <si>
    <t>反映部危重新生儿建设、孕产妇建设数量完成情况
验收通过率</t>
  </si>
  <si>
    <t>综合服务能力评估得分</t>
  </si>
  <si>
    <t>70</t>
  </si>
  <si>
    <t>反映危重孕产妇、新生儿救助医疗服务能力情况</t>
  </si>
  <si>
    <t>辖区居民健康保健意识和健康知识知晓率</t>
  </si>
  <si>
    <t>反映辖区居民健康保健意识和健康知识知晓率</t>
  </si>
  <si>
    <t>购入救治中心救治设备使用年限</t>
  </si>
  <si>
    <t>反映新投入设备使用年限情况。</t>
  </si>
  <si>
    <t>反映服务对象对医疗整体满意情况。
满意度=（救治人员满意的人数/问卷调查人数）*100%。</t>
  </si>
  <si>
    <t>提高提升医院医疗服务能力，按照国家卫生健康委的统一部署，经规范化培训的住院医师、专科医师和助理全科医生进一步增加，进一步探索医教协同完善我省医师培养体系，形成完整的毕业后医学教育制度;二是继续实施订单定向医学生免费培养，达到为基层培养“下得去、留得住、用得上”的医疗卫生人才。</t>
  </si>
  <si>
    <t>助理全科医生培训招收完
成率</t>
  </si>
  <si>
    <t>反应助理全科医生培训招收完成率情况</t>
  </si>
  <si>
    <t>助理全科医生培训结业考
核通过率</t>
  </si>
  <si>
    <t>反应助理全科医生培训结业考核通过率情况</t>
  </si>
  <si>
    <t>提高全科医生业务水平</t>
  </si>
  <si>
    <t>大幅提高</t>
  </si>
  <si>
    <t>反应全科医生业务水平空情况</t>
  </si>
  <si>
    <t>提高中医药服务能力</t>
  </si>
  <si>
    <t>提高</t>
  </si>
  <si>
    <t>反应中医药服务能力情况</t>
  </si>
  <si>
    <t>参培对象的满意度</t>
  </si>
  <si>
    <t>反应参培对象的满意度空情况</t>
  </si>
  <si>
    <t>一是全面普及防治艾滋病知识；二是提高随访治疗的规范性，强化临床治疗工作；三是突出重点地区、易感染艾滋病危险行为人群和重点人群，加强暗娼、男同、吸毒三大高危人群和青年学生、老年人的综合干预措施，增强艾滋病危害警示性教育；规范丙肝、性病疫情报告及梅毒诊疗、转介服务；创新互联网+综合干预模式，推进暴露前后预防工作，减少艾滋病传播。四是动员全社会共同参与艾滋病防控工作。五是持续开展防艾宣传进社区、进企业、进医院、进校园、进家庭“五进”活动；六是充分履行区防艾委办公室职责。督促、指导各乡镇、区防艾委各成员单位贯彻区委、区政府的部署，强化属地责任意识，完善工作机制，压实部门职责，落实四方责任。
通过临翔区中医药治疗艾滋病项目得开展，达到减少艾滋病新发感染，降低艾滋病病死率，提高艾滋病患者的社会生活幸福感和社会认同感的目的。</t>
  </si>
  <si>
    <t>艾滋病常规检测600人次</t>
  </si>
  <si>
    <t>600</t>
  </si>
  <si>
    <t>反映艾滋病常规检测人次情况</t>
  </si>
  <si>
    <t>一是全面普及防治艾滋病知识；二是提高随访治疗的规范性，强化临床治疗工作；三是突出重点地区、易感染艾滋病危险行为人群和重点人群，加强暗娼、男同、吸毒三大高危人群和青年学生、老年人的综合干预措施，增强艾滋病危害警示性教育；规范丙肝、性病疫情报告及梅毒诊疗、转介服务；创新互联网+综合干预模式，推进暴露前后预防工作，减少艾滋病传播。四是动员全社会共同参与艾滋病防控工作。五是持续开展防艾宣传进社区、进企业、进医院、进校园、进家庭“五进”活动；六是充分履行区防艾委办公室职责。督促、指导各乡镇、区防艾委各成员单位贯彻区委、区政府的安排部署，强化属地责任意识，完善工作机制，压实部门职责，落实四方责任。
通过临翔区中医药治疗艾滋病项目得开展，达到减少艾滋病新发感染，降低艾滋病病死率，提高艾滋病患者的社会生活幸福感和社会认同感的目的。</t>
  </si>
  <si>
    <t>艾滋病CD4检测600人次</t>
  </si>
  <si>
    <t>反映艾滋病CD4检测人次情况</t>
  </si>
  <si>
    <t>艾滋病病毒感染者和病人抗病毒治疗率</t>
  </si>
  <si>
    <t>反映艾滋病病毒感染者和病人抗病毒治疗率情况</t>
  </si>
  <si>
    <t>艾滋病防治效果</t>
  </si>
  <si>
    <t>重大传染病防治效果</t>
  </si>
  <si>
    <t>艾滋病防治项目服务对象满意度指标</t>
  </si>
  <si>
    <t>反映艾滋病防治项目服务对象满意度指标情况</t>
  </si>
  <si>
    <t>达到促进基本公共卫生服务逐步均等化。  0-6 岁儿童、65 岁及以上老年人、孕产妇、原发性高血压和 2 型糖尿病患者、严重精神障碍患者、结核病患者列为 重点人群，达到健康管理服务。 达到最大限度保护放射人员、患者和公众的健康权益，同时推进妇幼卫生、健康素养促进， 医养结合和老年健康服务，卫生应急和计划生育相关方面的工作。</t>
  </si>
  <si>
    <t>适龄儿童国家免疫规划疫苗接种率</t>
  </si>
  <si>
    <t>反应适龄儿童国家免疫规划疫苗接种情况</t>
  </si>
  <si>
    <t>7 岁以下儿童健康管 理率</t>
  </si>
  <si>
    <t>反应7 岁以下儿童健康管理情况</t>
  </si>
  <si>
    <t>0-6 岁儿童保健和视 力检查覆盖率</t>
  </si>
  <si>
    <t>反应0-6 岁儿童保健和视 力检查情况</t>
  </si>
  <si>
    <t>3 岁以下儿童系统管 理率</t>
  </si>
  <si>
    <t>反应3 岁以下儿童系统管理情况</t>
  </si>
  <si>
    <t>孕产妇系统管理率</t>
  </si>
  <si>
    <t>反应孕产妇系统管理情况</t>
  </si>
  <si>
    <t>老年人中医药健康管 理率</t>
  </si>
  <si>
    <t>65</t>
  </si>
  <si>
    <t>反应老年人中医药健康管理情况</t>
  </si>
  <si>
    <t>肺结核患者管理率</t>
  </si>
  <si>
    <t>反应肺结核患者管理情况</t>
  </si>
  <si>
    <t>社区在冊居家严重精神 障碍患者健康管理率</t>
  </si>
  <si>
    <t>反应社区在冊居家严重精神 障碍患者健康管理情况</t>
  </si>
  <si>
    <t>地方病核心指标监测率</t>
  </si>
  <si>
    <t>反应地方病核心指标监测情况</t>
  </si>
  <si>
    <t>儿童中医药健康管理率</t>
  </si>
  <si>
    <t>反应儿童中医药健康管理情况</t>
  </si>
  <si>
    <t>职业健康核心指标监 测县区覆盖率</t>
  </si>
  <si>
    <t>反应职业健康核心指标监 测县区覆盖情况</t>
  </si>
  <si>
    <t>居民规范化电子健康 档案覆盖率</t>
  </si>
  <si>
    <t>60</t>
  </si>
  <si>
    <t>反应居民规范化电子健康 档案覆盖情况</t>
  </si>
  <si>
    <t>高血压患者基层规范 管理率</t>
  </si>
  <si>
    <t>反应高血压患者基层规范 管理情况</t>
  </si>
  <si>
    <t>2 型糖尿病患者基层 规范 管理率</t>
  </si>
  <si>
    <t>反应2 型糖尿病患者基层 规范 管理率情况</t>
  </si>
  <si>
    <t>65 岁以上老年人城乡 社区规范健康管理服 务率</t>
  </si>
  <si>
    <t>反应65 岁以上老年人城乡 社区规范健康管理服务情况</t>
  </si>
  <si>
    <t>食品安全风险监测任 务数据及时上报率</t>
  </si>
  <si>
    <t>反应食品安全风险监测任 务数据及时上报情况</t>
  </si>
  <si>
    <t>传染病和突发公共卫 生事件报告率</t>
  </si>
  <si>
    <t>反应传染病和突发公共卫 生事件报告情况</t>
  </si>
  <si>
    <t>中国成人烟草流行调 查应答率</t>
  </si>
  <si>
    <t>75</t>
  </si>
  <si>
    <t>反应中国成人烟草流行调 查应答情况</t>
  </si>
  <si>
    <t>监测点县区门急诊伤 害监测漏报率</t>
  </si>
  <si>
    <t>10</t>
  </si>
  <si>
    <t>反应监测点县区门急诊伤 害监测漏报情况</t>
  </si>
  <si>
    <t>缩小城乡居民公共卫生差距</t>
  </si>
  <si>
    <t>&lt;</t>
  </si>
  <si>
    <t>不断缩小</t>
  </si>
  <si>
    <t>反应基本公共卫生服务情况</t>
  </si>
  <si>
    <t>提高居民健康素养水平</t>
  </si>
  <si>
    <t>&gt;</t>
  </si>
  <si>
    <t>提高基本公共卫生服务水平</t>
  </si>
  <si>
    <t>城乡居民对基本公共 卫生服务满意度</t>
  </si>
  <si>
    <t>反应基本公共卫生服务空情况</t>
  </si>
  <si>
    <t>一、医疗设备采购金额：20100200.00元
二、信息化采购金额：10，310，000.00元
三、后勤采购打印纸金额：419，700.00元；家具金额：42，040.00；空调金额：55，500.00元
四、救护车维修保养服务采购：390，000.00元
五、医用耗材采购金额：33，502，764.00元
六、绿化服务采购：198，000.00元
达到医疗高质量发展</t>
  </si>
  <si>
    <t>购置计划完成率</t>
  </si>
  <si>
    <t>反映部门购置计划执行情况购置计划执行情况。
购置计划完成率=（实际购置交付装备数量/计划购置交付装备数量）*100%。</t>
  </si>
  <si>
    <t>购置设备数量</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</si>
  <si>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</si>
  <si>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</si>
  <si>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</si>
  <si>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</si>
  <si>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</si>
  <si>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</si>
  <si>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</si>
  <si>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经济效益</t>
  </si>
  <si>
    <t>设备采购经济性</t>
  </si>
  <si>
    <t>反映设备采购成本低于计划数所获得的经济效益。</t>
  </si>
  <si>
    <t>设备使用年限</t>
  </si>
  <si>
    <t>50</t>
  </si>
  <si>
    <t>使用人员满意度</t>
  </si>
  <si>
    <t>反映服务对象对购置设备的整体满意情况。
使用人员满意度=（对购置设备满意的人数/问卷调查人数）*100%。</t>
  </si>
  <si>
    <t>预算06表</t>
  </si>
  <si>
    <t>政府性基金预算支出预算表</t>
  </si>
  <si>
    <t>单位名称：临沧市发展和改革委员会</t>
  </si>
  <si>
    <t>本年政府性基金预算支出</t>
  </si>
  <si>
    <t>本单位不涉及此内容，公开空表。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</si>
  <si>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</si>
  <si>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</si>
  <si>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</si>
  <si>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</si>
  <si>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</si>
  <si>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</si>
  <si>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</si>
  <si>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</si>
  <si>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</si>
  <si>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</si>
  <si>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</si>
  <si>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</si>
  <si>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</si>
  <si>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</si>
  <si>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</si>
  <si>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</si>
  <si>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</si>
  <si>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</si>
  <si>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根据现行财政管理体制，乡镇（街道）作为区本级部门编制年初预算，所以无县对下转移支付情况，此表为空表。</t>
  </si>
  <si>
    <t>预算09-2表</t>
  </si>
  <si>
    <t>预算10表</t>
  </si>
  <si>
    <t>资产类别</t>
  </si>
  <si>
    <t>资产分类代码.名称</t>
  </si>
  <si>
    <t>资产名称</t>
  </si>
  <si>
    <t>计量单位</t>
  </si>
  <si>
    <t>财政部门批复数（元）</t>
  </si>
  <si>
    <t>单价</t>
  </si>
  <si>
    <t>金额</t>
  </si>
  <si>
    <t>本单位2025年无新增资产所以此表为空表。</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</si>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</sst>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56">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0" fontId="0" fillId="0" borderId="0" xfId="0" applyFont="1" applyFill="1">
      <alignment vertical="top"/>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6" fillId="0" borderId="0" xfId="0" applyFont="1" applyFill="1">
      <alignment vertical="top"/>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0" fontId="1"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lignment horizontal="center" vertical="center"/>
      <protection locked="0"/>
    </xf>
    <xf numFmtId="0" fontId="6" fillId="0" borderId="0" xfId="0" applyFont="1" applyFill="1" applyAlignment="1">
      <alignment horizontal="left" vertical="center"/>
      <protection locked="0"/>
    </xf>
    <xf numFmtId="0" fontId="3" fillId="0" borderId="0" xfId="0" applyFont="1" applyFill="1" applyAlignment="1" applyProtection="1">
      <alignment vertical="center"/>
    </xf>
    <xf numFmtId="0" fontId="7" fillId="0" borderId="7" xfId="0" applyFont="1" applyFill="1" applyBorder="1" applyAlignment="1" applyProtection="1">
      <alignment horizontal="center" vertical="center" wrapText="1"/>
    </xf>
    <xf numFmtId="0" fontId="7" fillId="0" borderId="7" xfId="0" applyFont="1" applyFill="1" applyBorder="1" applyAlignment="1">
      <alignment horizontal="center" vertical="center"/>
      <protection locked="0"/>
    </xf>
    <xf numFmtId="3" fontId="7" fillId="0" borderId="7" xfId="0" applyNumberFormat="1" applyFont="1" applyFill="1" applyBorder="1" applyAlignment="1" applyProtection="1">
      <alignment horizontal="center" vertical="center"/>
    </xf>
    <xf numFmtId="0" fontId="6" fillId="0" borderId="7" xfId="0" applyFont="1" applyFill="1" applyBorder="1" applyAlignment="1" applyProtection="1">
      <alignment horizontal="left" vertical="center" wrapText="1"/>
    </xf>
    <xf numFmtId="0" fontId="6" fillId="0" borderId="7" xfId="0" applyFont="1" applyFill="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7" xfId="0" applyFont="1" applyFill="1" applyBorder="1" applyAlignment="1">
      <alignment horizontal="center" vertical="center"/>
      <protection locked="0"/>
    </xf>
    <xf numFmtId="0" fontId="6" fillId="0" borderId="7" xfId="0" applyFont="1" applyFill="1" applyBorder="1" applyAlignment="1" applyProtection="1">
      <alignment horizontal="left" vertical="center" wrapText="1" indent="1"/>
    </xf>
    <xf numFmtId="0" fontId="6" fillId="0" borderId="7" xfId="0" applyFont="1" applyFill="1" applyBorder="1" applyAlignment="1">
      <alignment horizontal="left" vertical="center" wrapText="1"/>
      <protection locked="0"/>
    </xf>
    <xf numFmtId="0" fontId="6" fillId="0" borderId="0" xfId="0" applyFont="1" applyFill="1" applyAlignment="1">
      <alignment horizontal="right" vertical="center" wrapText="1"/>
      <protection locked="0"/>
    </xf>
    <xf numFmtId="0" fontId="2" fillId="0" borderId="0" xfId="0" applyFont="1" applyFill="1" applyAlignment="1">
      <alignment vertical="center"/>
      <protection locked="0"/>
    </xf>
    <xf numFmtId="49" fontId="3" fillId="0" borderId="0" xfId="0" applyNumberFormat="1" applyFont="1" applyFill="1" applyAlignment="1" applyProtection="1">
      <alignment vertical="center"/>
    </xf>
    <xf numFmtId="0" fontId="7" fillId="0" borderId="0" xfId="0" applyFont="1" applyFill="1" applyAlignment="1" applyProtection="1">
      <alignment horizontal="left" vertical="center"/>
    </xf>
    <xf numFmtId="0" fontId="7" fillId="0" borderId="1" xfId="0" applyFont="1" applyFill="1" applyBorder="1" applyAlignment="1">
      <alignment horizontal="center" vertical="center" wrapText="1"/>
      <protection locked="0"/>
    </xf>
    <xf numFmtId="0" fontId="7" fillId="0" borderId="1" xfId="0" applyFont="1" applyFill="1" applyBorder="1" applyAlignment="1" applyProtection="1">
      <alignment horizontal="center" vertical="center" wrapText="1"/>
    </xf>
    <xf numFmtId="0" fontId="7" fillId="0" borderId="5" xfId="0" applyFont="1" applyFill="1" applyBorder="1" applyAlignment="1">
      <alignment horizontal="center" vertical="center" wrapText="1"/>
      <protection locked="0"/>
    </xf>
    <xf numFmtId="0" fontId="7" fillId="0" borderId="5" xfId="0" applyFont="1" applyFill="1" applyBorder="1" applyAlignment="1" applyProtection="1">
      <alignment horizontal="center" vertical="center"/>
    </xf>
    <xf numFmtId="0" fontId="7" fillId="0" borderId="5" xfId="0" applyFont="1" applyFill="1" applyBorder="1" applyAlignment="1" applyProtection="1">
      <alignment horizontal="center" vertical="center" wrapText="1"/>
    </xf>
    <xf numFmtId="0" fontId="7" fillId="0" borderId="6" xfId="0" applyFont="1" applyFill="1" applyBorder="1" applyAlignment="1">
      <alignment horizontal="center" vertical="center" wrapText="1"/>
      <protection locked="0"/>
    </xf>
    <xf numFmtId="0" fontId="7" fillId="0" borderId="6" xfId="0" applyFont="1" applyFill="1" applyBorder="1" applyAlignment="1" applyProtection="1">
      <alignment horizontal="center" vertical="center"/>
    </xf>
    <xf numFmtId="0" fontId="7" fillId="0" borderId="6" xfId="0" applyFont="1" applyFill="1" applyBorder="1" applyAlignment="1" applyProtection="1">
      <alignment horizontal="center" vertical="center" wrapText="1"/>
    </xf>
    <xf numFmtId="3" fontId="3" fillId="0" borderId="7" xfId="0" applyNumberFormat="1" applyFont="1" applyFill="1" applyBorder="1" applyAlignment="1" applyProtection="1">
      <alignment horizontal="center" vertical="center"/>
    </xf>
    <xf numFmtId="0" fontId="3" fillId="0" borderId="7" xfId="0" applyFont="1" applyFill="1" applyBorder="1" applyAlignment="1" applyProtection="1">
      <alignment vertical="center"/>
    </xf>
    <xf numFmtId="49" fontId="8" fillId="0" borderId="7" xfId="50" applyNumberFormat="1" applyFont="1" applyFill="1" applyBorder="1" applyProtection="1">
      <alignment horizontal="left" vertical="center" wrapText="1"/>
      <protection locked="0"/>
    </xf>
    <xf numFmtId="0" fontId="7" fillId="0" borderId="0" xfId="0" applyFont="1" applyFill="1" applyAlignment="1" applyProtection="1">
      <alignment vertical="center"/>
    </xf>
    <xf numFmtId="0" fontId="7" fillId="0" borderId="1"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12" xfId="0" applyFont="1" applyFill="1" applyBorder="1" applyAlignment="1">
      <alignment horizontal="center" vertical="center" wrapText="1"/>
      <protection locked="0"/>
    </xf>
    <xf numFmtId="0" fontId="7" fillId="0" borderId="11" xfId="0" applyFont="1" applyFill="1" applyBorder="1" applyAlignment="1" applyProtection="1">
      <alignment horizontal="center" vertical="center"/>
    </xf>
    <xf numFmtId="176" fontId="8" fillId="0" borderId="7" xfId="0" applyNumberFormat="1" applyFont="1" applyFill="1" applyBorder="1" applyAlignment="1">
      <alignment horizontal="right" vertical="center"/>
      <protection locked="0"/>
    </xf>
    <xf numFmtId="0" fontId="6" fillId="0" borderId="0" xfId="0" applyFont="1" applyFill="1" applyAlignment="1" applyProtection="1">
      <alignment horizontal="right" vertical="center"/>
    </xf>
    <xf numFmtId="0" fontId="7" fillId="0" borderId="5" xfId="0" applyFont="1" applyFill="1" applyBorder="1" applyAlignment="1">
      <alignment horizontal="center" vertical="center"/>
      <protection locked="0"/>
    </xf>
    <xf numFmtId="0" fontId="3" fillId="0" borderId="2" xfId="0" applyFont="1" applyFill="1" applyBorder="1" applyAlignment="1">
      <alignment horizontal="center" vertical="center" wrapText="1"/>
      <protection locked="0"/>
    </xf>
    <xf numFmtId="0" fontId="6" fillId="0" borderId="3"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0" fontId="7" fillId="0" borderId="5"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0" fontId="7" fillId="0" borderId="9" xfId="0" applyFont="1" applyBorder="1" applyAlignment="1" applyProtection="1">
      <alignment horizontal="center" vertical="center"/>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10" fontId="0" fillId="0" borderId="0" xfId="0" applyNumberFormat="1" applyFont="1">
      <alignment vertical="top"/>
      <protection locked="0"/>
    </xf>
    <xf numFmtId="0" fontId="24" fillId="0" borderId="0" xfId="0" applyFont="1" applyAlignment="1" applyProtection="1">
      <alignment vertical="center"/>
    </xf>
    <xf numFmtId="10" fontId="2" fillId="0" borderId="0" xfId="0" applyNumberFormat="1" applyFont="1" applyAlignment="1">
      <alignment vertical="center"/>
      <protection locked="0"/>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3" fontId="7" fillId="0" borderId="7" xfId="0" applyNumberFormat="1" applyFont="1" applyBorder="1" applyAlignment="1" applyProtection="1">
      <alignment horizontal="center" vertical="center"/>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181" fontId="0" fillId="0" borderId="0" xfId="0" applyNumberFormat="1" applyFont="1">
      <alignment vertical="top"/>
      <protection locked="0"/>
    </xf>
    <xf numFmtId="0" fontId="30" fillId="0" borderId="6" xfId="0" applyFont="1" applyBorder="1" applyAlignment="1">
      <alignment horizontal="center" vertical="center"/>
      <protection locked="0"/>
    </xf>
    <xf numFmtId="10" fontId="0" fillId="0" borderId="0" xfId="0" applyNumberFormat="1" applyFont="1" applyAlignment="1">
      <alignment horizontal="left" vertical="top"/>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Fill="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43"/>
  <sheetViews>
    <sheetView showZeros="0" workbookViewId="0">
      <pane ySplit="1" topLeftCell="A12" activePane="bottomLeft" state="frozen"/>
      <selection/>
      <selection pane="bottomLeft" activeCell="D35" sqref="D35"/>
    </sheetView>
  </sheetViews>
  <sheetFormatPr defaultColWidth="9.14583333333333" defaultRowHeight="12" customHeight="1" outlineLevelCol="5"/>
  <cols>
    <col min="1" max="1" width="31.84375" customWidth="1"/>
    <col min="2" max="2" width="35.5729166666667" customWidth="1"/>
    <col min="3" max="3" width="36.5729166666667" customWidth="1"/>
    <col min="4" max="4" width="33.84375" customWidth="1"/>
    <col min="6" max="6" width="13.8541666666667"/>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47"/>
      <c r="C3" s="247"/>
      <c r="D3" s="247"/>
    </row>
    <row r="4" ht="18.75" customHeight="1" spans="1:4">
      <c r="A4" s="42" t="str">
        <f>"单位名称："&amp;"临沧市临翔区人民医院"</f>
        <v>单位名称：临沧市临翔区人民医院</v>
      </c>
      <c r="B4" s="248"/>
      <c r="C4" s="248"/>
      <c r="D4" s="40"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69" t="s">
        <v>6</v>
      </c>
      <c r="B8" s="24">
        <v>40547032.72</v>
      </c>
      <c r="C8" s="169" t="s">
        <v>7</v>
      </c>
      <c r="D8" s="24"/>
    </row>
    <row r="9" ht="18.75" customHeight="1" spans="1:4">
      <c r="A9" s="169" t="s">
        <v>8</v>
      </c>
      <c r="B9" s="24"/>
      <c r="C9" s="169" t="s">
        <v>9</v>
      </c>
      <c r="D9" s="24"/>
    </row>
    <row r="10" ht="18.75" customHeight="1" spans="1:4">
      <c r="A10" s="169" t="s">
        <v>10</v>
      </c>
      <c r="B10" s="24"/>
      <c r="C10" s="169" t="s">
        <v>11</v>
      </c>
      <c r="D10" s="24"/>
    </row>
    <row r="11" ht="18.75" customHeight="1" spans="1:4">
      <c r="A11" s="169" t="s">
        <v>12</v>
      </c>
      <c r="B11" s="24"/>
      <c r="C11" s="169" t="s">
        <v>13</v>
      </c>
      <c r="D11" s="24"/>
    </row>
    <row r="12" ht="18.75" customHeight="1" spans="1:4">
      <c r="A12" s="249" t="s">
        <v>14</v>
      </c>
      <c r="B12" s="24">
        <v>347018204</v>
      </c>
      <c r="C12" s="203" t="s">
        <v>15</v>
      </c>
      <c r="D12" s="24"/>
    </row>
    <row r="13" ht="18.75" customHeight="1" spans="1:4">
      <c r="A13" s="206" t="s">
        <v>16</v>
      </c>
      <c r="B13" s="24"/>
      <c r="C13" s="205" t="s">
        <v>17</v>
      </c>
      <c r="D13" s="24"/>
    </row>
    <row r="14" ht="18.75" customHeight="1" spans="1:4">
      <c r="A14" s="206" t="s">
        <v>18</v>
      </c>
      <c r="B14" s="24">
        <v>347018204</v>
      </c>
      <c r="C14" s="205" t="s">
        <v>19</v>
      </c>
      <c r="D14" s="24"/>
    </row>
    <row r="15" ht="18.75" customHeight="1" spans="1:4">
      <c r="A15" s="206" t="s">
        <v>20</v>
      </c>
      <c r="B15" s="24"/>
      <c r="C15" s="205" t="s">
        <v>21</v>
      </c>
      <c r="D15" s="24">
        <v>18342864.11</v>
      </c>
    </row>
    <row r="16" ht="18.75" customHeight="1" spans="1:4">
      <c r="A16" s="206" t="s">
        <v>22</v>
      </c>
      <c r="B16" s="24"/>
      <c r="C16" s="205" t="s">
        <v>23</v>
      </c>
      <c r="D16" s="24">
        <v>365195122.39</v>
      </c>
    </row>
    <row r="17" ht="18.75" customHeight="1" spans="1:4">
      <c r="A17" s="206" t="s">
        <v>24</v>
      </c>
      <c r="B17" s="24"/>
      <c r="C17" s="206" t="s">
        <v>25</v>
      </c>
      <c r="D17" s="24"/>
    </row>
    <row r="18" ht="18.75" customHeight="1" spans="1:4">
      <c r="A18" s="206" t="s">
        <v>26</v>
      </c>
      <c r="B18" s="24"/>
      <c r="C18" s="206" t="s">
        <v>27</v>
      </c>
      <c r="D18" s="24"/>
    </row>
    <row r="19" ht="18.75" customHeight="1" spans="1:4">
      <c r="A19" s="207" t="s">
        <v>26</v>
      </c>
      <c r="B19" s="24"/>
      <c r="C19" s="205" t="s">
        <v>28</v>
      </c>
      <c r="D19" s="24"/>
    </row>
    <row r="20" ht="18.75" customHeight="1" spans="1:4">
      <c r="A20" s="207" t="s">
        <v>26</v>
      </c>
      <c r="B20" s="24"/>
      <c r="C20" s="205" t="s">
        <v>29</v>
      </c>
      <c r="D20" s="24"/>
    </row>
    <row r="21" ht="18.75" customHeight="1" spans="1:4">
      <c r="A21" s="207" t="s">
        <v>26</v>
      </c>
      <c r="B21" s="24"/>
      <c r="C21" s="205" t="s">
        <v>30</v>
      </c>
      <c r="D21" s="24"/>
    </row>
    <row r="22" ht="18.75" customHeight="1" spans="1:4">
      <c r="A22" s="207" t="s">
        <v>26</v>
      </c>
      <c r="B22" s="24"/>
      <c r="C22" s="205" t="s">
        <v>31</v>
      </c>
      <c r="D22" s="24"/>
    </row>
    <row r="23" ht="18.75" customHeight="1" spans="1:4">
      <c r="A23" s="207" t="s">
        <v>26</v>
      </c>
      <c r="B23" s="24"/>
      <c r="C23" s="205" t="s">
        <v>32</v>
      </c>
      <c r="D23" s="24"/>
    </row>
    <row r="24" ht="18.75" customHeight="1" spans="1:4">
      <c r="A24" s="207" t="s">
        <v>26</v>
      </c>
      <c r="B24" s="24"/>
      <c r="C24" s="205" t="s">
        <v>33</v>
      </c>
      <c r="D24" s="24"/>
    </row>
    <row r="25" ht="18.75" customHeight="1" spans="1:4">
      <c r="A25" s="207" t="s">
        <v>26</v>
      </c>
      <c r="B25" s="24"/>
      <c r="C25" s="205" t="s">
        <v>34</v>
      </c>
      <c r="D25" s="24"/>
    </row>
    <row r="26" ht="18.75" customHeight="1" spans="1:4">
      <c r="A26" s="207" t="s">
        <v>26</v>
      </c>
      <c r="B26" s="24"/>
      <c r="C26" s="205" t="s">
        <v>35</v>
      </c>
      <c r="D26" s="24">
        <v>7040184.02</v>
      </c>
    </row>
    <row r="27" ht="18.75" customHeight="1" spans="1:4">
      <c r="A27" s="207" t="s">
        <v>26</v>
      </c>
      <c r="B27" s="24"/>
      <c r="C27" s="205" t="s">
        <v>36</v>
      </c>
      <c r="D27" s="24"/>
    </row>
    <row r="28" ht="18.75" customHeight="1" spans="1:4">
      <c r="A28" s="207" t="s">
        <v>26</v>
      </c>
      <c r="B28" s="24"/>
      <c r="C28" s="205" t="s">
        <v>37</v>
      </c>
      <c r="D28" s="24"/>
    </row>
    <row r="29" ht="18.75" customHeight="1" spans="1:4">
      <c r="A29" s="207" t="s">
        <v>26</v>
      </c>
      <c r="B29" s="24"/>
      <c r="C29" s="205" t="s">
        <v>38</v>
      </c>
      <c r="D29" s="24"/>
    </row>
    <row r="30" ht="18.75" customHeight="1" spans="1:4">
      <c r="A30" s="207" t="s">
        <v>26</v>
      </c>
      <c r="B30" s="24"/>
      <c r="C30" s="205" t="s">
        <v>39</v>
      </c>
      <c r="D30" s="24"/>
    </row>
    <row r="31" ht="18.75" customHeight="1" spans="1:4">
      <c r="A31" s="208" t="s">
        <v>26</v>
      </c>
      <c r="B31" s="24"/>
      <c r="C31" s="206" t="s">
        <v>40</v>
      </c>
      <c r="D31" s="24"/>
    </row>
    <row r="32" ht="18.75" customHeight="1" spans="1:4">
      <c r="A32" s="208" t="s">
        <v>26</v>
      </c>
      <c r="B32" s="24"/>
      <c r="C32" s="206" t="s">
        <v>41</v>
      </c>
      <c r="D32" s="24"/>
    </row>
    <row r="33" ht="18.75" customHeight="1" spans="1:4">
      <c r="A33" s="208" t="s">
        <v>26</v>
      </c>
      <c r="B33" s="24"/>
      <c r="C33" s="206" t="s">
        <v>42</v>
      </c>
      <c r="D33" s="24">
        <v>6000000</v>
      </c>
    </row>
    <row r="34" ht="18.75" customHeight="1" spans="1:4">
      <c r="A34" s="250"/>
      <c r="B34" s="209"/>
      <c r="C34" s="206" t="s">
        <v>43</v>
      </c>
      <c r="D34" s="24"/>
    </row>
    <row r="35" ht="18.75" customHeight="1" spans="1:4">
      <c r="A35" s="250" t="s">
        <v>44</v>
      </c>
      <c r="B35" s="209">
        <f>SUM(B8:B12)</f>
        <v>387565236.72</v>
      </c>
      <c r="C35" s="251" t="s">
        <v>45</v>
      </c>
      <c r="D35" s="209">
        <v>396578170.52</v>
      </c>
    </row>
    <row r="36" ht="18.75" customHeight="1" spans="1:4">
      <c r="A36" s="252" t="s">
        <v>46</v>
      </c>
      <c r="B36" s="24">
        <v>9012933.8</v>
      </c>
      <c r="C36" s="169" t="s">
        <v>47</v>
      </c>
      <c r="D36" s="24"/>
    </row>
    <row r="37" ht="18.75" customHeight="1" spans="1:4">
      <c r="A37" s="252" t="s">
        <v>48</v>
      </c>
      <c r="B37" s="24">
        <v>9012933.8</v>
      </c>
      <c r="C37" s="169" t="s">
        <v>48</v>
      </c>
      <c r="D37" s="24"/>
    </row>
    <row r="38" ht="18.75" customHeight="1" spans="1:6">
      <c r="A38" s="252" t="s">
        <v>49</v>
      </c>
      <c r="B38" s="24">
        <f>B36-B37</f>
        <v>0</v>
      </c>
      <c r="C38" s="169" t="s">
        <v>50</v>
      </c>
      <c r="D38" s="24"/>
      <c r="F38" s="253"/>
    </row>
    <row r="39" ht="18.75" customHeight="1" spans="1:4">
      <c r="A39" s="254" t="s">
        <v>51</v>
      </c>
      <c r="B39" s="209">
        <f t="shared" ref="B39:D39" si="1">B35+B36</f>
        <v>396578170.52</v>
      </c>
      <c r="C39" s="251" t="s">
        <v>52</v>
      </c>
      <c r="D39" s="209">
        <f t="shared" si="1"/>
        <v>396578170.52</v>
      </c>
    </row>
    <row r="43" customHeight="1" spans="6:6">
      <c r="F43" s="255"/>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customHeight="1" spans="1:6">
      <c r="A1" s="1"/>
      <c r="B1" s="1"/>
      <c r="C1" s="1"/>
      <c r="D1" s="1"/>
      <c r="E1" s="1"/>
      <c r="F1" s="1"/>
    </row>
    <row r="2" ht="15" customHeight="1" spans="1:6">
      <c r="A2" s="100">
        <v>1</v>
      </c>
      <c r="B2" s="101">
        <v>0</v>
      </c>
      <c r="C2" s="100">
        <v>1</v>
      </c>
      <c r="D2" s="102"/>
      <c r="E2" s="102"/>
      <c r="F2" s="40" t="s">
        <v>540</v>
      </c>
    </row>
    <row r="3" ht="32.25" customHeight="1" spans="1:6">
      <c r="A3" s="103" t="str">
        <f>"2025"&amp;"年部门政府性基金预算支出预算表"</f>
        <v>2025年部门政府性基金预算支出预算表</v>
      </c>
      <c r="B3" s="104" t="s">
        <v>541</v>
      </c>
      <c r="C3" s="105"/>
      <c r="D3" s="106"/>
      <c r="E3" s="106"/>
      <c r="F3" s="106"/>
    </row>
    <row r="4" ht="18.75" customHeight="1" spans="1:6">
      <c r="A4" s="8" t="str">
        <f>"单位名称："&amp;"临沧市临翔区人民医院"</f>
        <v>单位名称：临沧市临翔区人民医院</v>
      </c>
      <c r="B4" s="8" t="s">
        <v>542</v>
      </c>
      <c r="C4" s="100"/>
      <c r="D4" s="102"/>
      <c r="E4" s="102"/>
      <c r="F4" s="40" t="s">
        <v>1</v>
      </c>
    </row>
    <row r="5" ht="18.75" customHeight="1" spans="1:6">
      <c r="A5" s="107" t="s">
        <v>204</v>
      </c>
      <c r="B5" s="108" t="s">
        <v>73</v>
      </c>
      <c r="C5" s="109" t="s">
        <v>74</v>
      </c>
      <c r="D5" s="14" t="s">
        <v>543</v>
      </c>
      <c r="E5" s="14"/>
      <c r="F5" s="15"/>
    </row>
    <row r="6" ht="18.75" customHeight="1" spans="1:6">
      <c r="A6" s="110"/>
      <c r="B6" s="111"/>
      <c r="C6" s="97"/>
      <c r="D6" s="96" t="s">
        <v>56</v>
      </c>
      <c r="E6" s="96" t="s">
        <v>75</v>
      </c>
      <c r="F6" s="96" t="s">
        <v>76</v>
      </c>
    </row>
    <row r="7" ht="18.75" customHeight="1" spans="1:6">
      <c r="A7" s="110">
        <v>1</v>
      </c>
      <c r="B7" s="112" t="s">
        <v>185</v>
      </c>
      <c r="C7" s="97">
        <v>3</v>
      </c>
      <c r="D7" s="96">
        <v>4</v>
      </c>
      <c r="E7" s="96">
        <v>5</v>
      </c>
      <c r="F7" s="96">
        <v>6</v>
      </c>
    </row>
    <row r="8" ht="18.75" customHeight="1" spans="1:6">
      <c r="A8" s="113"/>
      <c r="B8" s="84"/>
      <c r="C8" s="84"/>
      <c r="D8" s="24"/>
      <c r="E8" s="24"/>
      <c r="F8" s="24"/>
    </row>
    <row r="9" ht="18.75" customHeight="1" spans="1:6">
      <c r="A9" s="113"/>
      <c r="B9" s="84"/>
      <c r="C9" s="84"/>
      <c r="D9" s="24"/>
      <c r="E9" s="24"/>
      <c r="F9" s="24"/>
    </row>
    <row r="10" ht="18.75" customHeight="1" spans="1:6">
      <c r="A10" s="114" t="s">
        <v>142</v>
      </c>
      <c r="B10" s="115" t="s">
        <v>142</v>
      </c>
      <c r="C10" s="116" t="s">
        <v>142</v>
      </c>
      <c r="D10" s="24"/>
      <c r="E10" s="24"/>
      <c r="F10" s="24"/>
    </row>
    <row r="11" s="29" customFormat="1" customHeight="1" spans="1:1">
      <c r="A11" s="58" t="s">
        <v>544</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C19" sqref="C19"/>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39"/>
      <c r="P2" s="39"/>
      <c r="Q2" s="40" t="s">
        <v>545</v>
      </c>
    </row>
    <row r="3" ht="35.25" customHeight="1" spans="1:17">
      <c r="A3" s="60" t="str">
        <f>"2025"&amp;"年部门政府采购预算表"</f>
        <v>2025年部门政府采购预算表</v>
      </c>
      <c r="B3" s="7"/>
      <c r="C3" s="7"/>
      <c r="D3" s="7"/>
      <c r="E3" s="7"/>
      <c r="F3" s="7"/>
      <c r="G3" s="7"/>
      <c r="H3" s="7"/>
      <c r="I3" s="7"/>
      <c r="J3" s="7"/>
      <c r="K3" s="52"/>
      <c r="L3" s="7"/>
      <c r="M3" s="7"/>
      <c r="N3" s="7"/>
      <c r="O3" s="52"/>
      <c r="P3" s="52"/>
      <c r="Q3" s="7"/>
    </row>
    <row r="4" ht="18.75" customHeight="1" spans="1:17">
      <c r="A4" s="42" t="str">
        <f>"单位名称："&amp;"临沧市临翔区人民医院"</f>
        <v>单位名称：临沧市临翔区人民医院</v>
      </c>
      <c r="B4" s="95"/>
      <c r="C4" s="95"/>
      <c r="D4" s="95"/>
      <c r="E4" s="95"/>
      <c r="F4" s="95"/>
      <c r="G4" s="95"/>
      <c r="H4" s="95"/>
      <c r="I4" s="95"/>
      <c r="J4" s="95"/>
      <c r="O4" s="65"/>
      <c r="P4" s="65"/>
      <c r="Q4" s="40" t="s">
        <v>191</v>
      </c>
    </row>
    <row r="5" ht="18.75" customHeight="1" spans="1:17">
      <c r="A5" s="12" t="s">
        <v>546</v>
      </c>
      <c r="B5" s="74" t="s">
        <v>547</v>
      </c>
      <c r="C5" s="74" t="s">
        <v>548</v>
      </c>
      <c r="D5" s="74" t="s">
        <v>549</v>
      </c>
      <c r="E5" s="74" t="s">
        <v>550</v>
      </c>
      <c r="F5" s="74" t="s">
        <v>551</v>
      </c>
      <c r="G5" s="45" t="s">
        <v>211</v>
      </c>
      <c r="H5" s="45"/>
      <c r="I5" s="45"/>
      <c r="J5" s="45"/>
      <c r="K5" s="76"/>
      <c r="L5" s="45"/>
      <c r="M5" s="45"/>
      <c r="N5" s="45"/>
      <c r="O5" s="66"/>
      <c r="P5" s="76"/>
      <c r="Q5" s="46"/>
    </row>
    <row r="6" ht="18.75" customHeight="1" spans="1:17">
      <c r="A6" s="17"/>
      <c r="B6" s="77"/>
      <c r="C6" s="77"/>
      <c r="D6" s="77"/>
      <c r="E6" s="77"/>
      <c r="F6" s="77"/>
      <c r="G6" s="77" t="s">
        <v>56</v>
      </c>
      <c r="H6" s="77" t="s">
        <v>59</v>
      </c>
      <c r="I6" s="77" t="s">
        <v>552</v>
      </c>
      <c r="J6" s="77" t="s">
        <v>553</v>
      </c>
      <c r="K6" s="78" t="s">
        <v>554</v>
      </c>
      <c r="L6" s="91" t="s">
        <v>78</v>
      </c>
      <c r="M6" s="91"/>
      <c r="N6" s="91"/>
      <c r="O6" s="92"/>
      <c r="P6" s="93"/>
      <c r="Q6" s="79"/>
    </row>
    <row r="7" ht="30" customHeight="1" spans="1:17">
      <c r="A7" s="19"/>
      <c r="B7" s="79"/>
      <c r="C7" s="79"/>
      <c r="D7" s="79"/>
      <c r="E7" s="79"/>
      <c r="F7" s="79"/>
      <c r="G7" s="79"/>
      <c r="H7" s="79" t="s">
        <v>58</v>
      </c>
      <c r="I7" s="79"/>
      <c r="J7" s="79"/>
      <c r="K7" s="80"/>
      <c r="L7" s="79" t="s">
        <v>58</v>
      </c>
      <c r="M7" s="79" t="s">
        <v>65</v>
      </c>
      <c r="N7" s="79" t="s">
        <v>219</v>
      </c>
      <c r="O7" s="94" t="s">
        <v>67</v>
      </c>
      <c r="P7" s="80" t="s">
        <v>68</v>
      </c>
      <c r="Q7" s="79" t="s">
        <v>69</v>
      </c>
    </row>
    <row r="8" ht="18.75" customHeight="1" spans="1:17">
      <c r="A8" s="34">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2"/>
      <c r="B9" s="83"/>
      <c r="C9" s="83"/>
      <c r="D9" s="83"/>
      <c r="E9" s="98"/>
      <c r="F9" s="24"/>
      <c r="G9" s="24"/>
      <c r="H9" s="24"/>
      <c r="I9" s="24"/>
      <c r="J9" s="24"/>
      <c r="K9" s="24"/>
      <c r="L9" s="24"/>
      <c r="M9" s="24"/>
      <c r="N9" s="24"/>
      <c r="O9" s="24"/>
      <c r="P9" s="24"/>
      <c r="Q9" s="24"/>
    </row>
    <row r="10" ht="18.75" customHeight="1" spans="1:17">
      <c r="A10" s="82"/>
      <c r="B10" s="83"/>
      <c r="C10" s="83"/>
      <c r="D10" s="83"/>
      <c r="E10" s="99"/>
      <c r="F10" s="24"/>
      <c r="G10" s="24"/>
      <c r="H10" s="24"/>
      <c r="I10" s="24"/>
      <c r="J10" s="24"/>
      <c r="K10" s="24"/>
      <c r="L10" s="24"/>
      <c r="M10" s="24"/>
      <c r="N10" s="24"/>
      <c r="O10" s="24"/>
      <c r="P10" s="24"/>
      <c r="Q10" s="24"/>
    </row>
    <row r="11" ht="18.75" customHeight="1" spans="1:17">
      <c r="A11" s="85" t="s">
        <v>142</v>
      </c>
      <c r="B11" s="86"/>
      <c r="C11" s="86"/>
      <c r="D11" s="86"/>
      <c r="E11" s="98"/>
      <c r="F11" s="24"/>
      <c r="G11" s="24"/>
      <c r="H11" s="24"/>
      <c r="I11" s="24"/>
      <c r="J11" s="24"/>
      <c r="K11" s="24"/>
      <c r="L11" s="24"/>
      <c r="M11" s="24"/>
      <c r="N11" s="24"/>
      <c r="O11" s="24"/>
      <c r="P11" s="24"/>
      <c r="Q11" s="24"/>
    </row>
    <row r="12" s="29" customFormat="1" customHeight="1" spans="1:1">
      <c r="A12" s="58" t="s">
        <v>544</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583333333333" defaultRowHeight="14.25" customHeight="1"/>
  <cols>
    <col min="1" max="1" width="31.4166666666667" customWidth="1"/>
    <col min="2" max="3" width="21.84375" customWidth="1"/>
    <col min="4" max="14" width="19" customWidth="1"/>
  </cols>
  <sheetData>
    <row r="1" customHeight="1" spans="1:14">
      <c r="A1" s="1"/>
      <c r="B1" s="1"/>
      <c r="C1" s="1"/>
      <c r="D1" s="1"/>
      <c r="E1" s="1"/>
      <c r="F1" s="1"/>
      <c r="G1" s="1"/>
      <c r="H1" s="1"/>
      <c r="I1" s="1"/>
      <c r="J1" s="1"/>
      <c r="K1" s="1"/>
      <c r="L1" s="1"/>
      <c r="M1" s="1"/>
      <c r="N1" s="1"/>
    </row>
    <row r="2" ht="15" customHeight="1" spans="1:14">
      <c r="A2" s="64"/>
      <c r="B2" s="64"/>
      <c r="C2" s="69"/>
      <c r="D2" s="64"/>
      <c r="E2" s="64"/>
      <c r="F2" s="64"/>
      <c r="G2" s="64"/>
      <c r="H2" s="70"/>
      <c r="I2" s="64"/>
      <c r="J2" s="64"/>
      <c r="K2" s="64"/>
      <c r="L2" s="39"/>
      <c r="M2" s="88"/>
      <c r="N2" s="89" t="s">
        <v>555</v>
      </c>
    </row>
    <row r="3" ht="34.5" customHeight="1" spans="1:14">
      <c r="A3" s="41" t="str">
        <f>"2025"&amp;"年部门政府购买服务预算表"</f>
        <v>2025年部门政府购买服务预算表</v>
      </c>
      <c r="B3" s="71"/>
      <c r="C3" s="52"/>
      <c r="D3" s="71"/>
      <c r="E3" s="71"/>
      <c r="F3" s="71"/>
      <c r="G3" s="71"/>
      <c r="H3" s="72"/>
      <c r="I3" s="71"/>
      <c r="J3" s="71"/>
      <c r="K3" s="71"/>
      <c r="L3" s="52"/>
      <c r="M3" s="72"/>
      <c r="N3" s="71"/>
    </row>
    <row r="4" ht="18.75" customHeight="1" spans="1:14">
      <c r="A4" s="61" t="str">
        <f>"单位名称："&amp;"临沧市临翔区人民医院"</f>
        <v>单位名称：临沧市临翔区人民医院</v>
      </c>
      <c r="B4" s="62"/>
      <c r="C4" s="73"/>
      <c r="D4" s="62"/>
      <c r="E4" s="62"/>
      <c r="F4" s="62"/>
      <c r="G4" s="62"/>
      <c r="H4" s="70"/>
      <c r="I4" s="64"/>
      <c r="J4" s="64"/>
      <c r="K4" s="64"/>
      <c r="L4" s="65"/>
      <c r="M4" s="90"/>
      <c r="N4" s="89" t="s">
        <v>191</v>
      </c>
    </row>
    <row r="5" ht="18.75" customHeight="1" spans="1:14">
      <c r="A5" s="12" t="s">
        <v>546</v>
      </c>
      <c r="B5" s="74" t="s">
        <v>556</v>
      </c>
      <c r="C5" s="75" t="s">
        <v>557</v>
      </c>
      <c r="D5" s="45" t="s">
        <v>211</v>
      </c>
      <c r="E5" s="45"/>
      <c r="F5" s="45"/>
      <c r="G5" s="45"/>
      <c r="H5" s="76"/>
      <c r="I5" s="45"/>
      <c r="J5" s="45"/>
      <c r="K5" s="45"/>
      <c r="L5" s="66"/>
      <c r="M5" s="76"/>
      <c r="N5" s="46"/>
    </row>
    <row r="6" ht="18.75" customHeight="1" spans="1:14">
      <c r="A6" s="17"/>
      <c r="B6" s="77"/>
      <c r="C6" s="78"/>
      <c r="D6" s="77" t="s">
        <v>56</v>
      </c>
      <c r="E6" s="77" t="s">
        <v>59</v>
      </c>
      <c r="F6" s="77" t="s">
        <v>552</v>
      </c>
      <c r="G6" s="77" t="s">
        <v>553</v>
      </c>
      <c r="H6" s="78" t="s">
        <v>554</v>
      </c>
      <c r="I6" s="91" t="s">
        <v>78</v>
      </c>
      <c r="J6" s="91"/>
      <c r="K6" s="91"/>
      <c r="L6" s="92"/>
      <c r="M6" s="93"/>
      <c r="N6" s="79"/>
    </row>
    <row r="7" ht="26.25" customHeight="1" spans="1:14">
      <c r="A7" s="19"/>
      <c r="B7" s="79"/>
      <c r="C7" s="80"/>
      <c r="D7" s="79"/>
      <c r="E7" s="79"/>
      <c r="F7" s="79"/>
      <c r="G7" s="79"/>
      <c r="H7" s="80"/>
      <c r="I7" s="79" t="s">
        <v>58</v>
      </c>
      <c r="J7" s="79" t="s">
        <v>65</v>
      </c>
      <c r="K7" s="79" t="s">
        <v>219</v>
      </c>
      <c r="L7" s="94" t="s">
        <v>67</v>
      </c>
      <c r="M7" s="80" t="s">
        <v>68</v>
      </c>
      <c r="N7" s="79" t="s">
        <v>69</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142</v>
      </c>
      <c r="B11" s="86"/>
      <c r="C11" s="87"/>
      <c r="D11" s="24"/>
      <c r="E11" s="24"/>
      <c r="F11" s="24"/>
      <c r="G11" s="24"/>
      <c r="H11" s="24"/>
      <c r="I11" s="24"/>
      <c r="J11" s="24"/>
      <c r="K11" s="24"/>
      <c r="L11" s="24"/>
      <c r="M11" s="24"/>
      <c r="N11" s="24"/>
    </row>
    <row r="12" s="29" customFormat="1" customHeight="1" spans="1:1">
      <c r="A12" s="29" t="s">
        <v>544</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7" sqref="A17"/>
    </sheetView>
  </sheetViews>
  <sheetFormatPr defaultColWidth="9.14583333333333" defaultRowHeight="14.25" customHeight="1"/>
  <cols>
    <col min="1" max="1" width="37.71875" customWidth="1"/>
    <col min="2" max="4" width="17.5729166666667" customWidth="1"/>
    <col min="5" max="9" width="15.71875" customWidth="1"/>
  </cols>
  <sheetData>
    <row r="1" customHeight="1" spans="1:9">
      <c r="A1" s="1"/>
      <c r="B1" s="1"/>
      <c r="C1" s="1"/>
      <c r="D1" s="1"/>
      <c r="E1" s="1"/>
      <c r="F1" s="1"/>
      <c r="G1" s="1"/>
      <c r="H1" s="1"/>
      <c r="I1" s="1"/>
    </row>
    <row r="2" ht="15" customHeight="1" spans="1:9">
      <c r="A2" s="31"/>
      <c r="B2" s="31"/>
      <c r="C2" s="31"/>
      <c r="D2" s="59"/>
      <c r="G2" s="39"/>
      <c r="H2" s="39"/>
      <c r="I2" s="39" t="s">
        <v>558</v>
      </c>
    </row>
    <row r="3" ht="27.75" customHeight="1" spans="1:9">
      <c r="A3" s="60" t="str">
        <f>"2025"&amp;"年县对下转移支付预算表"</f>
        <v>2025年县对下转移支付预算表</v>
      </c>
      <c r="B3" s="7"/>
      <c r="C3" s="7"/>
      <c r="D3" s="7"/>
      <c r="E3" s="7"/>
      <c r="F3" s="7"/>
      <c r="G3" s="52"/>
      <c r="H3" s="52"/>
      <c r="I3" s="7"/>
    </row>
    <row r="4" ht="18.75" customHeight="1" spans="1:9">
      <c r="A4" s="61" t="str">
        <f>"单位名称："&amp;"临沧市临翔区人民医院"</f>
        <v>单位名称：临沧市临翔区人民医院</v>
      </c>
      <c r="B4" s="62"/>
      <c r="C4" s="62"/>
      <c r="D4" s="63"/>
      <c r="E4" s="64"/>
      <c r="G4" s="65"/>
      <c r="H4" s="65"/>
      <c r="I4" s="39" t="s">
        <v>191</v>
      </c>
    </row>
    <row r="5" ht="18.75" customHeight="1" spans="1:9">
      <c r="A5" s="32" t="s">
        <v>559</v>
      </c>
      <c r="B5" s="13" t="s">
        <v>211</v>
      </c>
      <c r="C5" s="14"/>
      <c r="D5" s="14"/>
      <c r="E5" s="13" t="s">
        <v>560</v>
      </c>
      <c r="F5" s="14"/>
      <c r="G5" s="66"/>
      <c r="H5" s="66"/>
      <c r="I5" s="15"/>
    </row>
    <row r="6" ht="18.75" customHeight="1" spans="1:9">
      <c r="A6" s="34"/>
      <c r="B6" s="33" t="s">
        <v>56</v>
      </c>
      <c r="C6" s="12" t="s">
        <v>59</v>
      </c>
      <c r="D6" s="67" t="s">
        <v>561</v>
      </c>
      <c r="E6" s="68" t="s">
        <v>562</v>
      </c>
      <c r="F6" s="68" t="s">
        <v>562</v>
      </c>
      <c r="G6" s="68" t="s">
        <v>562</v>
      </c>
      <c r="H6" s="68" t="s">
        <v>562</v>
      </c>
      <c r="I6" s="68" t="s">
        <v>562</v>
      </c>
    </row>
    <row r="7" ht="18.75" customHeight="1" spans="1:9">
      <c r="A7" s="68">
        <v>1</v>
      </c>
      <c r="B7" s="68">
        <v>2</v>
      </c>
      <c r="C7" s="68">
        <v>3</v>
      </c>
      <c r="D7" s="68">
        <v>4</v>
      </c>
      <c r="E7" s="68">
        <v>5</v>
      </c>
      <c r="F7" s="68">
        <v>6</v>
      </c>
      <c r="G7" s="68">
        <v>7</v>
      </c>
      <c r="H7" s="68">
        <v>8</v>
      </c>
      <c r="I7" s="68">
        <v>9</v>
      </c>
    </row>
    <row r="8" ht="18.75" customHeight="1" spans="1:9">
      <c r="A8" s="35"/>
      <c r="B8" s="24"/>
      <c r="C8" s="24"/>
      <c r="D8" s="24"/>
      <c r="E8" s="24"/>
      <c r="F8" s="24"/>
      <c r="G8" s="24"/>
      <c r="H8" s="24"/>
      <c r="I8" s="24"/>
    </row>
    <row r="9" ht="18.75" customHeight="1" spans="1:9">
      <c r="A9" s="35"/>
      <c r="B9" s="24"/>
      <c r="C9" s="24"/>
      <c r="D9" s="24"/>
      <c r="E9" s="24"/>
      <c r="F9" s="24"/>
      <c r="G9" s="24"/>
      <c r="H9" s="24"/>
      <c r="I9" s="24"/>
    </row>
    <row r="10" s="29" customFormat="1" customHeight="1" spans="1:1">
      <c r="A10" s="58" t="s">
        <v>563</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customHeight="1" spans="1:10">
      <c r="A1" s="1"/>
      <c r="B1" s="1"/>
      <c r="C1" s="1"/>
      <c r="D1" s="1"/>
      <c r="E1" s="1"/>
      <c r="F1" s="1"/>
      <c r="G1" s="1"/>
      <c r="H1" s="1"/>
      <c r="I1" s="1"/>
      <c r="J1" s="1"/>
    </row>
    <row r="2" ht="15" customHeight="1" spans="10:10">
      <c r="J2" s="39" t="s">
        <v>564</v>
      </c>
    </row>
    <row r="3" ht="36" customHeight="1" spans="1:10">
      <c r="A3" s="6" t="str">
        <f>"2025"&amp;"年县对下转移支付绩效目标表"</f>
        <v>2025年县对下转移支付绩效目标表</v>
      </c>
      <c r="B3" s="7"/>
      <c r="C3" s="7"/>
      <c r="D3" s="7"/>
      <c r="E3" s="7"/>
      <c r="F3" s="52"/>
      <c r="G3" s="7"/>
      <c r="H3" s="52"/>
      <c r="I3" s="52"/>
      <c r="J3" s="7"/>
    </row>
    <row r="4" ht="18.75" customHeight="1" spans="1:8">
      <c r="A4" s="8" t="str">
        <f>"单位名称："&amp;"临沧市临翔区人民医院"</f>
        <v>单位名称：临沧市临翔区人民医院</v>
      </c>
      <c r="B4" s="4"/>
      <c r="C4" s="4"/>
      <c r="D4" s="4"/>
      <c r="E4" s="4"/>
      <c r="F4" s="53"/>
      <c r="G4" s="4"/>
      <c r="H4" s="53"/>
    </row>
    <row r="5" ht="18.75" customHeight="1" spans="1:10">
      <c r="A5" s="47" t="s">
        <v>341</v>
      </c>
      <c r="B5" s="47" t="s">
        <v>342</v>
      </c>
      <c r="C5" s="47" t="s">
        <v>343</v>
      </c>
      <c r="D5" s="47" t="s">
        <v>344</v>
      </c>
      <c r="E5" s="47" t="s">
        <v>345</v>
      </c>
      <c r="F5" s="54" t="s">
        <v>346</v>
      </c>
      <c r="G5" s="47" t="s">
        <v>347</v>
      </c>
      <c r="H5" s="54" t="s">
        <v>348</v>
      </c>
      <c r="I5" s="54" t="s">
        <v>349</v>
      </c>
      <c r="J5" s="47" t="s">
        <v>350</v>
      </c>
    </row>
    <row r="6" ht="18.75" customHeight="1" spans="1:10">
      <c r="A6" s="47">
        <v>1</v>
      </c>
      <c r="B6" s="47">
        <v>2</v>
      </c>
      <c r="C6" s="47">
        <v>3</v>
      </c>
      <c r="D6" s="47">
        <v>4</v>
      </c>
      <c r="E6" s="47">
        <v>5</v>
      </c>
      <c r="F6" s="54">
        <v>6</v>
      </c>
      <c r="G6" s="47">
        <v>7</v>
      </c>
      <c r="H6" s="54">
        <v>8</v>
      </c>
      <c r="I6" s="54">
        <v>9</v>
      </c>
      <c r="J6" s="47">
        <v>10</v>
      </c>
    </row>
    <row r="7" ht="18.75" customHeight="1" spans="1:10">
      <c r="A7" s="22"/>
      <c r="B7" s="48"/>
      <c r="C7" s="48"/>
      <c r="D7" s="48"/>
      <c r="E7" s="55"/>
      <c r="F7" s="56"/>
      <c r="G7" s="55"/>
      <c r="H7" s="56"/>
      <c r="I7" s="56"/>
      <c r="J7" s="55"/>
    </row>
    <row r="8" ht="18.75" customHeight="1" spans="1:10">
      <c r="A8" s="22"/>
      <c r="B8" s="22"/>
      <c r="C8" s="22"/>
      <c r="D8" s="22"/>
      <c r="E8" s="22"/>
      <c r="F8" s="57"/>
      <c r="G8" s="22"/>
      <c r="H8" s="22"/>
      <c r="I8" s="22"/>
      <c r="J8" s="22"/>
    </row>
    <row r="9" s="29" customFormat="1" customHeight="1" spans="1:1">
      <c r="A9" s="58" t="s">
        <v>563</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C22" sqref="C22"/>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customHeight="1" spans="1:8">
      <c r="A1" s="1"/>
      <c r="B1" s="1"/>
      <c r="C1" s="1"/>
      <c r="D1" s="1"/>
      <c r="E1" s="1"/>
      <c r="F1" s="1"/>
      <c r="G1" s="1"/>
      <c r="H1" s="1"/>
    </row>
    <row r="2" ht="15" customHeight="1" spans="1:8">
      <c r="A2" s="2"/>
      <c r="B2" s="2"/>
      <c r="C2" s="2"/>
      <c r="D2" s="2"/>
      <c r="E2" s="2"/>
      <c r="F2" s="2"/>
      <c r="G2" s="2"/>
      <c r="H2" s="40" t="s">
        <v>565</v>
      </c>
    </row>
    <row r="3" ht="34.5" customHeight="1" spans="1:8">
      <c r="A3" s="41" t="str">
        <f>"2025"&amp;"年新增资产配置表"</f>
        <v>2025年新增资产配置表</v>
      </c>
      <c r="B3" s="7"/>
      <c r="C3" s="7"/>
      <c r="D3" s="7"/>
      <c r="E3" s="7"/>
      <c r="F3" s="7"/>
      <c r="G3" s="7"/>
      <c r="H3" s="7"/>
    </row>
    <row r="4" ht="18.75" customHeight="1" spans="1:8">
      <c r="A4" s="42" t="str">
        <f>"单位名称："&amp;"临沧市临翔区人民医院"</f>
        <v>单位名称：临沧市临翔区人民医院</v>
      </c>
      <c r="B4" s="9"/>
      <c r="C4" s="4"/>
      <c r="H4" s="43" t="s">
        <v>191</v>
      </c>
    </row>
    <row r="5" ht="18.75" customHeight="1" spans="1:8">
      <c r="A5" s="12" t="s">
        <v>204</v>
      </c>
      <c r="B5" s="12" t="s">
        <v>566</v>
      </c>
      <c r="C5" s="12" t="s">
        <v>567</v>
      </c>
      <c r="D5" s="12" t="s">
        <v>568</v>
      </c>
      <c r="E5" s="12" t="s">
        <v>569</v>
      </c>
      <c r="F5" s="44" t="s">
        <v>570</v>
      </c>
      <c r="G5" s="45"/>
      <c r="H5" s="46"/>
    </row>
    <row r="6" ht="18.75" customHeight="1" spans="1:8">
      <c r="A6" s="19"/>
      <c r="B6" s="19"/>
      <c r="C6" s="19"/>
      <c r="D6" s="19"/>
      <c r="E6" s="19"/>
      <c r="F6" s="47" t="s">
        <v>550</v>
      </c>
      <c r="G6" s="47" t="s">
        <v>571</v>
      </c>
      <c r="H6" s="47" t="s">
        <v>572</v>
      </c>
    </row>
    <row r="7" ht="18.75" customHeight="1" spans="1:8">
      <c r="A7" s="47">
        <v>1</v>
      </c>
      <c r="B7" s="47">
        <v>2</v>
      </c>
      <c r="C7" s="47">
        <v>3</v>
      </c>
      <c r="D7" s="47">
        <v>4</v>
      </c>
      <c r="E7" s="47">
        <v>5</v>
      </c>
      <c r="F7" s="47">
        <v>6</v>
      </c>
      <c r="G7" s="47">
        <v>7</v>
      </c>
      <c r="H7" s="47">
        <v>8</v>
      </c>
    </row>
    <row r="8" ht="18.75" customHeight="1" spans="1:8">
      <c r="A8" s="48"/>
      <c r="B8" s="48"/>
      <c r="C8" s="35"/>
      <c r="D8" s="35"/>
      <c r="E8" s="35"/>
      <c r="F8" s="49"/>
      <c r="G8" s="24"/>
      <c r="H8" s="24"/>
    </row>
    <row r="9" ht="18.75" customHeight="1" spans="1:8">
      <c r="A9" s="26" t="s">
        <v>56</v>
      </c>
      <c r="B9" s="50"/>
      <c r="C9" s="50"/>
      <c r="D9" s="50"/>
      <c r="E9" s="51"/>
      <c r="F9" s="49"/>
      <c r="G9" s="24"/>
      <c r="H9" s="24"/>
    </row>
    <row r="10" s="29" customFormat="1" customHeight="1" spans="1:1">
      <c r="A10" s="29" t="s">
        <v>573</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D24" sqref="D24"/>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customHeight="1" spans="1:11">
      <c r="A1" s="1"/>
      <c r="B1" s="1"/>
      <c r="C1" s="1"/>
      <c r="D1" s="1"/>
      <c r="E1" s="1"/>
      <c r="F1" s="1"/>
      <c r="G1" s="1"/>
      <c r="H1" s="1"/>
      <c r="I1" s="1"/>
      <c r="J1" s="1"/>
      <c r="K1" s="1"/>
    </row>
    <row r="2" ht="15" customHeight="1" spans="4:11">
      <c r="D2" s="30"/>
      <c r="E2" s="30"/>
      <c r="F2" s="30"/>
      <c r="G2" s="30"/>
      <c r="H2" s="31"/>
      <c r="I2" s="31"/>
      <c r="J2" s="31"/>
      <c r="K2" s="39" t="s">
        <v>574</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"单位名称："&amp;"临沧市临翔区人民医院"</f>
        <v>单位名称：临沧市临翔区人民医院</v>
      </c>
      <c r="B4" s="9"/>
      <c r="C4" s="9"/>
      <c r="D4" s="9"/>
      <c r="E4" s="9"/>
      <c r="F4" s="9"/>
      <c r="G4" s="9"/>
      <c r="H4" s="10"/>
      <c r="I4" s="10"/>
      <c r="J4" s="10"/>
      <c r="K4" s="5" t="s">
        <v>191</v>
      </c>
    </row>
    <row r="5" ht="18.75" customHeight="1" spans="1:11">
      <c r="A5" s="11" t="s">
        <v>260</v>
      </c>
      <c r="B5" s="11" t="s">
        <v>206</v>
      </c>
      <c r="C5" s="11" t="s">
        <v>261</v>
      </c>
      <c r="D5" s="12" t="s">
        <v>207</v>
      </c>
      <c r="E5" s="12" t="s">
        <v>208</v>
      </c>
      <c r="F5" s="12" t="s">
        <v>262</v>
      </c>
      <c r="G5" s="12" t="s">
        <v>263</v>
      </c>
      <c r="H5" s="32" t="s">
        <v>56</v>
      </c>
      <c r="I5" s="13" t="s">
        <v>575</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142</v>
      </c>
      <c r="B11" s="37"/>
      <c r="C11" s="37"/>
      <c r="D11" s="37"/>
      <c r="E11" s="37"/>
      <c r="F11" s="37"/>
      <c r="G11" s="38"/>
      <c r="H11" s="24"/>
      <c r="I11" s="24"/>
      <c r="J11" s="24"/>
      <c r="K11" s="24"/>
    </row>
    <row r="12" s="29" customFormat="1" customHeight="1" spans="1:1">
      <c r="A12" s="29" t="s">
        <v>544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showZeros="0" workbookViewId="0">
      <pane ySplit="1" topLeftCell="A2" activePane="bottomLeft" state="frozen"/>
      <selection/>
      <selection pane="bottomLeft" activeCell="F22" sqref="F22"/>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customHeight="1" spans="1:7">
      <c r="A1" s="1"/>
      <c r="B1" s="1"/>
      <c r="C1" s="1"/>
      <c r="D1" s="1"/>
      <c r="E1" s="1"/>
      <c r="F1" s="1"/>
      <c r="G1" s="1"/>
    </row>
    <row r="2" ht="15" customHeight="1" spans="1:7">
      <c r="A2" s="2"/>
      <c r="B2" s="2"/>
      <c r="C2" s="2"/>
      <c r="D2" s="3"/>
      <c r="E2" s="4"/>
      <c r="F2" s="4"/>
      <c r="G2" s="5" t="s">
        <v>576</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"单位名称："&amp;"临沧市临翔区人民医院"</f>
        <v>单位名称：临沧市临翔区人民医院</v>
      </c>
      <c r="B4" s="9"/>
      <c r="C4" s="9"/>
      <c r="D4" s="9"/>
      <c r="E4" s="10"/>
      <c r="F4" s="10"/>
      <c r="G4" s="5" t="s">
        <v>191</v>
      </c>
    </row>
    <row r="5" ht="18.75" customHeight="1" spans="1:7">
      <c r="A5" s="11" t="s">
        <v>261</v>
      </c>
      <c r="B5" s="11" t="s">
        <v>260</v>
      </c>
      <c r="C5" s="11" t="s">
        <v>206</v>
      </c>
      <c r="D5" s="12" t="s">
        <v>577</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6251384.84</v>
      </c>
      <c r="F9" s="24"/>
      <c r="G9" s="24"/>
    </row>
    <row r="10" ht="18.75" customHeight="1" spans="1:7">
      <c r="A10" s="22"/>
      <c r="B10" s="22" t="s">
        <v>578</v>
      </c>
      <c r="C10" s="22" t="s">
        <v>309</v>
      </c>
      <c r="D10" s="22" t="s">
        <v>579</v>
      </c>
      <c r="E10" s="24">
        <v>200000</v>
      </c>
      <c r="F10" s="24"/>
      <c r="G10" s="24"/>
    </row>
    <row r="11" ht="18.75" customHeight="1" spans="1:7">
      <c r="A11" s="25"/>
      <c r="B11" s="22" t="s">
        <v>578</v>
      </c>
      <c r="C11" s="22" t="s">
        <v>266</v>
      </c>
      <c r="D11" s="22" t="s">
        <v>579</v>
      </c>
      <c r="E11" s="24">
        <v>2127329.53</v>
      </c>
      <c r="F11" s="24"/>
      <c r="G11" s="24"/>
    </row>
    <row r="12" ht="18.75" customHeight="1" spans="1:7">
      <c r="A12" s="25"/>
      <c r="B12" s="22" t="s">
        <v>580</v>
      </c>
      <c r="C12" s="22" t="s">
        <v>292</v>
      </c>
      <c r="D12" s="22" t="s">
        <v>579</v>
      </c>
      <c r="E12" s="24">
        <v>101926.11</v>
      </c>
      <c r="F12" s="24"/>
      <c r="G12" s="24"/>
    </row>
    <row r="13" ht="18.75" customHeight="1" spans="1:7">
      <c r="A13" s="25"/>
      <c r="B13" s="22" t="s">
        <v>581</v>
      </c>
      <c r="C13" s="22" t="s">
        <v>332</v>
      </c>
      <c r="D13" s="22" t="s">
        <v>579</v>
      </c>
      <c r="E13" s="24">
        <v>1300000</v>
      </c>
      <c r="F13" s="24"/>
      <c r="G13" s="24"/>
    </row>
    <row r="14" ht="18.75" customHeight="1" spans="1:7">
      <c r="A14" s="25"/>
      <c r="B14" s="22" t="s">
        <v>581</v>
      </c>
      <c r="C14" s="22" t="s">
        <v>271</v>
      </c>
      <c r="D14" s="22" t="s">
        <v>579</v>
      </c>
      <c r="E14" s="24">
        <v>1000000</v>
      </c>
      <c r="F14" s="24"/>
      <c r="G14" s="24"/>
    </row>
    <row r="15" ht="18.75" customHeight="1" spans="1:7">
      <c r="A15" s="25"/>
      <c r="B15" s="22" t="s">
        <v>581</v>
      </c>
      <c r="C15" s="22" t="s">
        <v>278</v>
      </c>
      <c r="D15" s="22" t="s">
        <v>579</v>
      </c>
      <c r="E15" s="24">
        <v>1020590</v>
      </c>
      <c r="F15" s="24"/>
      <c r="G15" s="24"/>
    </row>
    <row r="16" ht="18.75" customHeight="1" spans="1:7">
      <c r="A16" s="25"/>
      <c r="B16" s="22" t="s">
        <v>581</v>
      </c>
      <c r="C16" s="22" t="s">
        <v>276</v>
      </c>
      <c r="D16" s="22" t="s">
        <v>579</v>
      </c>
      <c r="E16" s="24">
        <v>501539.2</v>
      </c>
      <c r="F16" s="24"/>
      <c r="G16" s="24"/>
    </row>
    <row r="17" ht="18.75" customHeight="1" spans="1:7">
      <c r="A17" s="26" t="s">
        <v>56</v>
      </c>
      <c r="B17" s="27" t="s">
        <v>582</v>
      </c>
      <c r="C17" s="27"/>
      <c r="D17" s="28"/>
      <c r="E17" s="24">
        <v>6251384.84</v>
      </c>
      <c r="F17" s="24"/>
      <c r="G17" s="24"/>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O13" sqref="O13"/>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customHeight="1" spans="1:19">
      <c r="A1" s="1"/>
      <c r="B1" s="1"/>
      <c r="C1" s="1"/>
      <c r="D1" s="1"/>
      <c r="E1" s="1"/>
      <c r="F1" s="1"/>
      <c r="G1" s="1"/>
      <c r="H1" s="1"/>
      <c r="I1" s="1"/>
      <c r="J1" s="1"/>
      <c r="K1" s="1"/>
      <c r="L1" s="1"/>
      <c r="M1" s="1"/>
      <c r="N1" s="1"/>
      <c r="O1" s="1"/>
      <c r="P1" s="1"/>
      <c r="Q1" s="1"/>
      <c r="R1" s="1"/>
      <c r="S1" s="1"/>
    </row>
    <row r="2" ht="15" customHeight="1" spans="10:19">
      <c r="J2" s="240"/>
      <c r="O2" s="69"/>
      <c r="P2" s="69"/>
      <c r="Q2" s="69"/>
      <c r="R2" s="69"/>
      <c r="S2" s="39" t="s">
        <v>53</v>
      </c>
    </row>
    <row r="3" ht="57.75" customHeight="1" spans="1:19">
      <c r="A3" s="164" t="str">
        <f>"2025"&amp;"年部门收入预算表"</f>
        <v>2025年部门收入预算表</v>
      </c>
      <c r="B3" s="225"/>
      <c r="C3" s="225"/>
      <c r="D3" s="225"/>
      <c r="E3" s="225"/>
      <c r="F3" s="225"/>
      <c r="G3" s="225"/>
      <c r="H3" s="225"/>
      <c r="I3" s="225"/>
      <c r="J3" s="225"/>
      <c r="K3" s="225"/>
      <c r="L3" s="225"/>
      <c r="M3" s="225"/>
      <c r="N3" s="225"/>
      <c r="O3" s="241"/>
      <c r="P3" s="241"/>
      <c r="Q3" s="241"/>
      <c r="R3" s="241"/>
      <c r="S3" s="241"/>
    </row>
    <row r="4" ht="18.75" customHeight="1" spans="1:19">
      <c r="A4" s="42" t="str">
        <f>"单位名称："&amp;"临沧市临翔区人民医院"</f>
        <v>单位名称：临沧市临翔区人民医院</v>
      </c>
      <c r="B4" s="95"/>
      <c r="C4" s="95"/>
      <c r="D4" s="95"/>
      <c r="E4" s="95"/>
      <c r="F4" s="95"/>
      <c r="G4" s="95"/>
      <c r="H4" s="95"/>
      <c r="I4" s="95"/>
      <c r="J4" s="73"/>
      <c r="K4" s="95"/>
      <c r="L4" s="95"/>
      <c r="M4" s="95"/>
      <c r="N4" s="95"/>
      <c r="O4" s="73"/>
      <c r="P4" s="73"/>
      <c r="Q4" s="73"/>
      <c r="R4" s="73"/>
      <c r="S4" s="39" t="s">
        <v>1</v>
      </c>
    </row>
    <row r="5" ht="18.75" customHeight="1" spans="1:19">
      <c r="A5" s="226" t="s">
        <v>54</v>
      </c>
      <c r="B5" s="227" t="s">
        <v>55</v>
      </c>
      <c r="C5" s="227" t="s">
        <v>56</v>
      </c>
      <c r="D5" s="228" t="s">
        <v>57</v>
      </c>
      <c r="E5" s="229"/>
      <c r="F5" s="229"/>
      <c r="G5" s="229"/>
      <c r="H5" s="229"/>
      <c r="I5" s="229"/>
      <c r="J5" s="242"/>
      <c r="K5" s="229"/>
      <c r="L5" s="229"/>
      <c r="M5" s="229"/>
      <c r="N5" s="243"/>
      <c r="O5" s="228" t="s">
        <v>46</v>
      </c>
      <c r="P5" s="228"/>
      <c r="Q5" s="228"/>
      <c r="R5" s="228"/>
      <c r="S5" s="246"/>
    </row>
    <row r="6" ht="18.75" customHeight="1" spans="1:19">
      <c r="A6" s="230"/>
      <c r="B6" s="231"/>
      <c r="C6" s="231"/>
      <c r="D6" s="232" t="s">
        <v>58</v>
      </c>
      <c r="E6" s="232" t="s">
        <v>59</v>
      </c>
      <c r="F6" s="232" t="s">
        <v>60</v>
      </c>
      <c r="G6" s="232" t="s">
        <v>61</v>
      </c>
      <c r="H6" s="232" t="s">
        <v>62</v>
      </c>
      <c r="I6" s="244" t="s">
        <v>63</v>
      </c>
      <c r="J6" s="244"/>
      <c r="K6" s="244"/>
      <c r="L6" s="244"/>
      <c r="M6" s="244"/>
      <c r="N6" s="235"/>
      <c r="O6" s="232" t="s">
        <v>58</v>
      </c>
      <c r="P6" s="232" t="s">
        <v>59</v>
      </c>
      <c r="Q6" s="232" t="s">
        <v>60</v>
      </c>
      <c r="R6" s="232" t="s">
        <v>61</v>
      </c>
      <c r="S6" s="232" t="s">
        <v>64</v>
      </c>
    </row>
    <row r="7" ht="18.75" customHeight="1" spans="1:19">
      <c r="A7" s="233"/>
      <c r="B7" s="234"/>
      <c r="C7" s="234"/>
      <c r="D7" s="235"/>
      <c r="E7" s="235"/>
      <c r="F7" s="235"/>
      <c r="G7" s="235"/>
      <c r="H7" s="235"/>
      <c r="I7" s="234" t="s">
        <v>58</v>
      </c>
      <c r="J7" s="234" t="s">
        <v>65</v>
      </c>
      <c r="K7" s="234" t="s">
        <v>66</v>
      </c>
      <c r="L7" s="234" t="s">
        <v>67</v>
      </c>
      <c r="M7" s="234" t="s">
        <v>68</v>
      </c>
      <c r="N7" s="234" t="s">
        <v>69</v>
      </c>
      <c r="O7" s="245"/>
      <c r="P7" s="245"/>
      <c r="Q7" s="245"/>
      <c r="R7" s="245"/>
      <c r="S7" s="235"/>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236" t="s">
        <v>70</v>
      </c>
      <c r="B9" s="237" t="s">
        <v>71</v>
      </c>
      <c r="C9" s="24">
        <v>396578170.52</v>
      </c>
      <c r="D9" s="24">
        <v>387565236.72</v>
      </c>
      <c r="E9" s="24">
        <v>40547032.72</v>
      </c>
      <c r="F9" s="24"/>
      <c r="G9" s="24"/>
      <c r="H9" s="24"/>
      <c r="I9" s="24">
        <v>347018204</v>
      </c>
      <c r="J9" s="24"/>
      <c r="K9" s="24">
        <v>347018204</v>
      </c>
      <c r="L9" s="24"/>
      <c r="M9" s="24"/>
      <c r="N9" s="24"/>
      <c r="O9" s="24">
        <v>9012933.8</v>
      </c>
      <c r="P9" s="24">
        <v>9012933.8</v>
      </c>
      <c r="Q9" s="24"/>
      <c r="R9" s="24"/>
      <c r="S9" s="24"/>
    </row>
    <row r="10" ht="18.75" customHeight="1" spans="1:19">
      <c r="A10" s="238" t="s">
        <v>56</v>
      </c>
      <c r="B10" s="239"/>
      <c r="C10" s="24">
        <v>396578170.52</v>
      </c>
      <c r="D10" s="24">
        <v>387565236.72</v>
      </c>
      <c r="E10" s="24">
        <v>40547032.72</v>
      </c>
      <c r="F10" s="24"/>
      <c r="G10" s="24"/>
      <c r="H10" s="24"/>
      <c r="I10" s="24">
        <v>347018204</v>
      </c>
      <c r="J10" s="24"/>
      <c r="K10" s="24">
        <v>347018204</v>
      </c>
      <c r="L10" s="24"/>
      <c r="M10" s="24"/>
      <c r="N10" s="24"/>
      <c r="O10" s="24">
        <v>9012933.8</v>
      </c>
      <c r="P10" s="24">
        <v>9012933.8</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8"/>
  <sheetViews>
    <sheetView showZeros="0" workbookViewId="0">
      <pane ySplit="1" topLeftCell="A23" activePane="bottomLeft" state="frozen"/>
      <selection/>
      <selection pane="bottomLeft" activeCell="D34" sqref="D34"/>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212"/>
      <c r="E2" s="2"/>
      <c r="F2" s="213"/>
      <c r="G2" s="2"/>
      <c r="H2" s="212"/>
      <c r="I2" s="2"/>
      <c r="J2" s="212"/>
      <c r="K2" s="2"/>
      <c r="L2" s="2"/>
      <c r="M2" s="2"/>
      <c r="N2" s="2"/>
      <c r="O2" s="40" t="s">
        <v>72</v>
      </c>
    </row>
    <row r="3" ht="42" customHeight="1" spans="1:15">
      <c r="A3" s="6" t="str">
        <f>"2025"&amp;"年部门支出预算表"</f>
        <v>2025年部门支出预算表</v>
      </c>
      <c r="B3" s="214"/>
      <c r="C3" s="214"/>
      <c r="D3" s="214"/>
      <c r="E3" s="214"/>
      <c r="F3" s="214"/>
      <c r="G3" s="214"/>
      <c r="H3" s="214"/>
      <c r="I3" s="214"/>
      <c r="J3" s="214"/>
      <c r="K3" s="214"/>
      <c r="L3" s="214"/>
      <c r="M3" s="214"/>
      <c r="N3" s="214"/>
      <c r="O3" s="214"/>
    </row>
    <row r="4" ht="18.75" customHeight="1" spans="1:15">
      <c r="A4" s="215" t="str">
        <f>"单位名称："&amp;"临沧市临翔区人民医院"</f>
        <v>单位名称：临沧市临翔区人民医院</v>
      </c>
      <c r="B4" s="216"/>
      <c r="C4" s="64"/>
      <c r="D4" s="31"/>
      <c r="E4" s="64"/>
      <c r="F4" s="64"/>
      <c r="G4" s="64"/>
      <c r="H4" s="31"/>
      <c r="I4" s="64"/>
      <c r="J4" s="31"/>
      <c r="K4" s="64"/>
      <c r="L4" s="64"/>
      <c r="M4" s="224"/>
      <c r="N4" s="224"/>
      <c r="O4" s="40" t="s">
        <v>1</v>
      </c>
    </row>
    <row r="5" ht="18.75" customHeight="1" spans="1:15">
      <c r="A5" s="11" t="s">
        <v>73</v>
      </c>
      <c r="B5" s="11" t="s">
        <v>74</v>
      </c>
      <c r="C5" s="11" t="s">
        <v>56</v>
      </c>
      <c r="D5" s="13" t="s">
        <v>59</v>
      </c>
      <c r="E5" s="76" t="s">
        <v>75</v>
      </c>
      <c r="F5" s="174" t="s">
        <v>76</v>
      </c>
      <c r="G5" s="11" t="s">
        <v>60</v>
      </c>
      <c r="H5" s="11" t="s">
        <v>61</v>
      </c>
      <c r="I5" s="11" t="s">
        <v>77</v>
      </c>
      <c r="J5" s="13" t="s">
        <v>78</v>
      </c>
      <c r="K5" s="14"/>
      <c r="L5" s="14"/>
      <c r="M5" s="14"/>
      <c r="N5" s="14"/>
      <c r="O5" s="15"/>
    </row>
    <row r="6" ht="30" customHeight="1" spans="1:15">
      <c r="A6" s="19"/>
      <c r="B6" s="19"/>
      <c r="C6" s="19"/>
      <c r="D6" s="68" t="s">
        <v>58</v>
      </c>
      <c r="E6" s="94" t="s">
        <v>75</v>
      </c>
      <c r="F6" s="94" t="s">
        <v>76</v>
      </c>
      <c r="G6" s="19"/>
      <c r="H6" s="19"/>
      <c r="I6" s="19"/>
      <c r="J6" s="68" t="s">
        <v>58</v>
      </c>
      <c r="K6" s="47" t="s">
        <v>79</v>
      </c>
      <c r="L6" s="47" t="s">
        <v>80</v>
      </c>
      <c r="M6" s="47" t="s">
        <v>81</v>
      </c>
      <c r="N6" s="47" t="s">
        <v>82</v>
      </c>
      <c r="O6" s="47" t="s">
        <v>83</v>
      </c>
    </row>
    <row r="7" ht="18.75" customHeight="1" spans="1:15">
      <c r="A7" s="217">
        <v>1</v>
      </c>
      <c r="B7" s="217">
        <v>2</v>
      </c>
      <c r="C7" s="68">
        <v>3</v>
      </c>
      <c r="D7" s="68">
        <v>4</v>
      </c>
      <c r="E7" s="68">
        <v>5</v>
      </c>
      <c r="F7" s="68">
        <v>6</v>
      </c>
      <c r="G7" s="68">
        <v>7</v>
      </c>
      <c r="H7" s="68">
        <v>8</v>
      </c>
      <c r="I7" s="68">
        <v>9</v>
      </c>
      <c r="J7" s="68">
        <v>10</v>
      </c>
      <c r="K7" s="68">
        <v>11</v>
      </c>
      <c r="L7" s="68">
        <v>12</v>
      </c>
      <c r="M7" s="68">
        <v>13</v>
      </c>
      <c r="N7" s="68">
        <v>14</v>
      </c>
      <c r="O7" s="68">
        <v>15</v>
      </c>
    </row>
    <row r="8" ht="18.75" customHeight="1" spans="1:15">
      <c r="A8" s="169" t="s">
        <v>84</v>
      </c>
      <c r="B8" s="200" t="s">
        <v>85</v>
      </c>
      <c r="C8" s="24">
        <v>18342864.11</v>
      </c>
      <c r="D8" s="24">
        <v>7522864.11</v>
      </c>
      <c r="E8" s="24">
        <v>7522864.11</v>
      </c>
      <c r="F8" s="24"/>
      <c r="G8" s="24"/>
      <c r="H8" s="24"/>
      <c r="I8" s="24"/>
      <c r="J8" s="24">
        <v>10820000</v>
      </c>
      <c r="K8" s="24"/>
      <c r="L8" s="24">
        <v>10820000</v>
      </c>
      <c r="M8" s="24"/>
      <c r="N8" s="24"/>
      <c r="O8" s="24"/>
    </row>
    <row r="9" ht="18.75" customHeight="1" spans="1:15">
      <c r="A9" s="218" t="s">
        <v>86</v>
      </c>
      <c r="B9" s="256" t="s">
        <v>87</v>
      </c>
      <c r="C9" s="24">
        <v>17230091.11</v>
      </c>
      <c r="D9" s="24">
        <v>7370091.11</v>
      </c>
      <c r="E9" s="24">
        <v>7370091.11</v>
      </c>
      <c r="F9" s="24"/>
      <c r="G9" s="24"/>
      <c r="H9" s="24"/>
      <c r="I9" s="24"/>
      <c r="J9" s="24">
        <v>9860000</v>
      </c>
      <c r="K9" s="24"/>
      <c r="L9" s="24">
        <v>9860000</v>
      </c>
      <c r="M9" s="24"/>
      <c r="N9" s="24"/>
      <c r="O9" s="24"/>
    </row>
    <row r="10" ht="18.75" customHeight="1" spans="1:15">
      <c r="A10" s="220" t="s">
        <v>88</v>
      </c>
      <c r="B10" s="257" t="s">
        <v>89</v>
      </c>
      <c r="C10" s="24">
        <v>2915060.04</v>
      </c>
      <c r="D10" s="24">
        <v>2915060.04</v>
      </c>
      <c r="E10" s="24">
        <v>2915060.04</v>
      </c>
      <c r="F10" s="24"/>
      <c r="G10" s="24"/>
      <c r="H10" s="24"/>
      <c r="I10" s="24"/>
      <c r="J10" s="24"/>
      <c r="K10" s="24"/>
      <c r="L10" s="24"/>
      <c r="M10" s="24"/>
      <c r="N10" s="24"/>
      <c r="O10" s="24"/>
    </row>
    <row r="11" ht="19" customHeight="1" spans="1:15">
      <c r="A11" s="220" t="s">
        <v>90</v>
      </c>
      <c r="B11" s="257" t="s">
        <v>91</v>
      </c>
      <c r="C11" s="24">
        <v>11746912.03</v>
      </c>
      <c r="D11" s="24">
        <v>2986912.03</v>
      </c>
      <c r="E11" s="24">
        <v>2986912.03</v>
      </c>
      <c r="F11" s="24"/>
      <c r="G11" s="24"/>
      <c r="H11" s="24"/>
      <c r="I11" s="24"/>
      <c r="J11" s="24">
        <v>8760000</v>
      </c>
      <c r="K11" s="24"/>
      <c r="L11" s="24">
        <v>8760000</v>
      </c>
      <c r="M11" s="24"/>
      <c r="N11" s="24"/>
      <c r="O11" s="24"/>
    </row>
    <row r="12" ht="18.75" customHeight="1" spans="1:15">
      <c r="A12" s="220" t="s">
        <v>92</v>
      </c>
      <c r="B12" s="257" t="s">
        <v>93</v>
      </c>
      <c r="C12" s="24">
        <v>2568119.04</v>
      </c>
      <c r="D12" s="24">
        <v>1468119.04</v>
      </c>
      <c r="E12" s="24">
        <v>1468119.04</v>
      </c>
      <c r="F12" s="24"/>
      <c r="G12" s="24"/>
      <c r="H12" s="24"/>
      <c r="I12" s="24"/>
      <c r="J12" s="24">
        <v>1100000</v>
      </c>
      <c r="K12" s="24"/>
      <c r="L12" s="24">
        <v>1100000</v>
      </c>
      <c r="M12" s="24"/>
      <c r="N12" s="24"/>
      <c r="O12" s="24"/>
    </row>
    <row r="13" ht="18.75" customHeight="1" spans="1:15">
      <c r="A13" s="218" t="s">
        <v>94</v>
      </c>
      <c r="B13" s="256" t="s">
        <v>95</v>
      </c>
      <c r="C13" s="24">
        <v>22095.6</v>
      </c>
      <c r="D13" s="24">
        <v>22095.6</v>
      </c>
      <c r="E13" s="24">
        <v>22095.6</v>
      </c>
      <c r="F13" s="24"/>
      <c r="G13" s="24"/>
      <c r="H13" s="24"/>
      <c r="I13" s="24"/>
      <c r="J13" s="24"/>
      <c r="K13" s="24"/>
      <c r="L13" s="24"/>
      <c r="M13" s="24"/>
      <c r="N13" s="24"/>
      <c r="O13" s="24"/>
    </row>
    <row r="14" ht="18.75" customHeight="1" spans="1:15">
      <c r="A14" s="220" t="s">
        <v>96</v>
      </c>
      <c r="B14" s="257" t="s">
        <v>97</v>
      </c>
      <c r="C14" s="24">
        <v>22095.6</v>
      </c>
      <c r="D14" s="24">
        <v>22095.6</v>
      </c>
      <c r="E14" s="24">
        <v>22095.6</v>
      </c>
      <c r="F14" s="24"/>
      <c r="G14" s="24"/>
      <c r="H14" s="24"/>
      <c r="I14" s="24"/>
      <c r="J14" s="24"/>
      <c r="K14" s="24"/>
      <c r="L14" s="24"/>
      <c r="M14" s="24"/>
      <c r="N14" s="24"/>
      <c r="O14" s="24"/>
    </row>
    <row r="15" ht="18.75" customHeight="1" spans="1:15">
      <c r="A15" s="218" t="s">
        <v>98</v>
      </c>
      <c r="B15" s="256" t="s">
        <v>99</v>
      </c>
      <c r="C15" s="24">
        <v>1090677.4</v>
      </c>
      <c r="D15" s="24">
        <v>130677.4</v>
      </c>
      <c r="E15" s="24">
        <v>130677.4</v>
      </c>
      <c r="F15" s="24"/>
      <c r="G15" s="24"/>
      <c r="H15" s="24"/>
      <c r="I15" s="24"/>
      <c r="J15" s="24">
        <v>960000</v>
      </c>
      <c r="K15" s="24"/>
      <c r="L15" s="24">
        <v>960000</v>
      </c>
      <c r="M15" s="24"/>
      <c r="N15" s="24"/>
      <c r="O15" s="24"/>
    </row>
    <row r="16" ht="18.75" customHeight="1" spans="1:15">
      <c r="A16" s="220" t="s">
        <v>100</v>
      </c>
      <c r="B16" s="257" t="s">
        <v>99</v>
      </c>
      <c r="C16" s="24">
        <v>1090677.4</v>
      </c>
      <c r="D16" s="24">
        <v>130677.4</v>
      </c>
      <c r="E16" s="24">
        <v>130677.4</v>
      </c>
      <c r="F16" s="24"/>
      <c r="G16" s="24"/>
      <c r="H16" s="24"/>
      <c r="I16" s="24"/>
      <c r="J16" s="24">
        <v>960000</v>
      </c>
      <c r="K16" s="24"/>
      <c r="L16" s="24">
        <v>960000</v>
      </c>
      <c r="M16" s="24"/>
      <c r="N16" s="24"/>
      <c r="O16" s="24"/>
    </row>
    <row r="17" ht="18.75" customHeight="1" spans="1:15">
      <c r="A17" s="169" t="s">
        <v>101</v>
      </c>
      <c r="B17" s="200" t="s">
        <v>102</v>
      </c>
      <c r="C17" s="24">
        <v>365195122.39</v>
      </c>
      <c r="D17" s="24">
        <v>39796918.39</v>
      </c>
      <c r="E17" s="24">
        <v>24532599.75</v>
      </c>
      <c r="F17" s="24">
        <v>15264318.64</v>
      </c>
      <c r="G17" s="24"/>
      <c r="H17" s="24"/>
      <c r="I17" s="24"/>
      <c r="J17" s="24">
        <v>325398204</v>
      </c>
      <c r="K17" s="24"/>
      <c r="L17" s="24">
        <v>325398204</v>
      </c>
      <c r="M17" s="24"/>
      <c r="N17" s="24"/>
      <c r="O17" s="24"/>
    </row>
    <row r="18" ht="18.75" customHeight="1" spans="1:15">
      <c r="A18" s="218" t="s">
        <v>103</v>
      </c>
      <c r="B18" s="256" t="s">
        <v>104</v>
      </c>
      <c r="C18" s="24">
        <v>1606929.2</v>
      </c>
      <c r="D18" s="24">
        <v>1606929.2</v>
      </c>
      <c r="E18" s="24"/>
      <c r="F18" s="24">
        <v>1606929.2</v>
      </c>
      <c r="G18" s="24"/>
      <c r="H18" s="24"/>
      <c r="I18" s="24"/>
      <c r="J18" s="24"/>
      <c r="K18" s="24"/>
      <c r="L18" s="24"/>
      <c r="M18" s="24"/>
      <c r="N18" s="24"/>
      <c r="O18" s="24"/>
    </row>
    <row r="19" ht="18.75" customHeight="1" spans="1:15">
      <c r="A19" s="220" t="s">
        <v>105</v>
      </c>
      <c r="B19" s="257" t="s">
        <v>106</v>
      </c>
      <c r="C19" s="24">
        <v>1606929.2</v>
      </c>
      <c r="D19" s="24">
        <v>1606929.2</v>
      </c>
      <c r="E19" s="24"/>
      <c r="F19" s="24">
        <v>1606929.2</v>
      </c>
      <c r="G19" s="24"/>
      <c r="H19" s="24"/>
      <c r="I19" s="24"/>
      <c r="J19" s="24"/>
      <c r="K19" s="24"/>
      <c r="L19" s="24"/>
      <c r="M19" s="24"/>
      <c r="N19" s="24"/>
      <c r="O19" s="24"/>
    </row>
    <row r="20" ht="18.75" customHeight="1" spans="1:15">
      <c r="A20" s="218" t="s">
        <v>107</v>
      </c>
      <c r="B20" s="256" t="s">
        <v>108</v>
      </c>
      <c r="C20" s="24">
        <v>344265404.2</v>
      </c>
      <c r="D20" s="24">
        <v>23467200.2</v>
      </c>
      <c r="E20" s="24">
        <v>22295200.2</v>
      </c>
      <c r="F20" s="24">
        <v>1172000</v>
      </c>
      <c r="G20" s="24"/>
      <c r="H20" s="24"/>
      <c r="I20" s="24"/>
      <c r="J20" s="24">
        <v>320798204</v>
      </c>
      <c r="K20" s="24"/>
      <c r="L20" s="24">
        <v>320798204</v>
      </c>
      <c r="M20" s="24"/>
      <c r="N20" s="24"/>
      <c r="O20" s="24"/>
    </row>
    <row r="21" ht="18.75" customHeight="1" spans="1:15">
      <c r="A21" s="220" t="s">
        <v>109</v>
      </c>
      <c r="B21" s="257" t="s">
        <v>110</v>
      </c>
      <c r="C21" s="24">
        <v>344025404.2</v>
      </c>
      <c r="D21" s="24">
        <v>23227200.2</v>
      </c>
      <c r="E21" s="24">
        <v>22295200.2</v>
      </c>
      <c r="F21" s="24">
        <v>932000</v>
      </c>
      <c r="G21" s="24"/>
      <c r="H21" s="24"/>
      <c r="I21" s="24"/>
      <c r="J21" s="24">
        <v>320798204</v>
      </c>
      <c r="K21" s="24"/>
      <c r="L21" s="24">
        <v>320798204</v>
      </c>
      <c r="M21" s="24"/>
      <c r="N21" s="24"/>
      <c r="O21" s="24"/>
    </row>
    <row r="22" ht="18.75" customHeight="1" spans="1:15">
      <c r="A22" s="220" t="s">
        <v>111</v>
      </c>
      <c r="B22" s="257" t="s">
        <v>112</v>
      </c>
      <c r="C22" s="24">
        <v>240000</v>
      </c>
      <c r="D22" s="24">
        <v>240000</v>
      </c>
      <c r="E22" s="24"/>
      <c r="F22" s="24">
        <v>240000</v>
      </c>
      <c r="G22" s="24"/>
      <c r="H22" s="24"/>
      <c r="I22" s="24"/>
      <c r="J22" s="24"/>
      <c r="K22" s="24"/>
      <c r="L22" s="24"/>
      <c r="M22" s="24"/>
      <c r="N22" s="24"/>
      <c r="O22" s="24"/>
    </row>
    <row r="23" ht="18.75" customHeight="1" spans="1:15">
      <c r="A23" s="218" t="s">
        <v>113</v>
      </c>
      <c r="B23" s="256" t="s">
        <v>114</v>
      </c>
      <c r="C23" s="24">
        <v>9065608.64</v>
      </c>
      <c r="D23" s="24">
        <v>9065608.64</v>
      </c>
      <c r="E23" s="24"/>
      <c r="F23" s="24">
        <v>9065608.64</v>
      </c>
      <c r="G23" s="24"/>
      <c r="H23" s="24"/>
      <c r="I23" s="24"/>
      <c r="J23" s="24"/>
      <c r="K23" s="24"/>
      <c r="L23" s="24"/>
      <c r="M23" s="24"/>
      <c r="N23" s="24"/>
      <c r="O23" s="24"/>
    </row>
    <row r="24" ht="18.75" customHeight="1" spans="1:15">
      <c r="A24" s="220" t="s">
        <v>115</v>
      </c>
      <c r="B24" s="257" t="s">
        <v>116</v>
      </c>
      <c r="C24" s="24">
        <v>6549579.11</v>
      </c>
      <c r="D24" s="24">
        <v>6549579.11</v>
      </c>
      <c r="E24" s="24"/>
      <c r="F24" s="24">
        <v>6549579.11</v>
      </c>
      <c r="G24" s="24"/>
      <c r="H24" s="24"/>
      <c r="I24" s="24"/>
      <c r="J24" s="24"/>
      <c r="K24" s="24"/>
      <c r="L24" s="24"/>
      <c r="M24" s="24"/>
      <c r="N24" s="24"/>
      <c r="O24" s="24"/>
    </row>
    <row r="25" ht="18.75" customHeight="1" spans="1:15">
      <c r="A25" s="220" t="s">
        <v>117</v>
      </c>
      <c r="B25" s="257" t="s">
        <v>118</v>
      </c>
      <c r="C25" s="24">
        <v>2516029.53</v>
      </c>
      <c r="D25" s="24">
        <v>2516029.53</v>
      </c>
      <c r="E25" s="24"/>
      <c r="F25" s="24">
        <v>2516029.53</v>
      </c>
      <c r="G25" s="24"/>
      <c r="H25" s="24"/>
      <c r="I25" s="24"/>
      <c r="J25" s="24"/>
      <c r="K25" s="24"/>
      <c r="L25" s="24"/>
      <c r="M25" s="24"/>
      <c r="N25" s="24"/>
      <c r="O25" s="24"/>
    </row>
    <row r="26" ht="18.75" customHeight="1" spans="1:15">
      <c r="A26" s="218" t="s">
        <v>119</v>
      </c>
      <c r="B26" s="256" t="s">
        <v>120</v>
      </c>
      <c r="C26" s="24">
        <v>6837399.55</v>
      </c>
      <c r="D26" s="24">
        <v>2237399.55</v>
      </c>
      <c r="E26" s="24">
        <v>2237399.55</v>
      </c>
      <c r="F26" s="24"/>
      <c r="G26" s="24"/>
      <c r="H26" s="24"/>
      <c r="I26" s="24"/>
      <c r="J26" s="24">
        <v>4600000</v>
      </c>
      <c r="K26" s="24"/>
      <c r="L26" s="24">
        <v>4600000</v>
      </c>
      <c r="M26" s="24"/>
      <c r="N26" s="24"/>
      <c r="O26" s="24"/>
    </row>
    <row r="27" ht="18.75" customHeight="1" spans="1:15">
      <c r="A27" s="220" t="s">
        <v>121</v>
      </c>
      <c r="B27" s="257" t="s">
        <v>122</v>
      </c>
      <c r="C27" s="24">
        <v>5375442.21</v>
      </c>
      <c r="D27" s="24">
        <v>1325442.21</v>
      </c>
      <c r="E27" s="24">
        <v>1325442.21</v>
      </c>
      <c r="F27" s="24"/>
      <c r="G27" s="24"/>
      <c r="H27" s="24"/>
      <c r="I27" s="24"/>
      <c r="J27" s="24">
        <v>4050000</v>
      </c>
      <c r="K27" s="24"/>
      <c r="L27" s="24">
        <v>4050000</v>
      </c>
      <c r="M27" s="24"/>
      <c r="N27" s="24"/>
      <c r="O27" s="24"/>
    </row>
    <row r="28" ht="18.75" customHeight="1" spans="1:15">
      <c r="A28" s="220" t="s">
        <v>123</v>
      </c>
      <c r="B28" s="257" t="s">
        <v>124</v>
      </c>
      <c r="C28" s="24">
        <v>1348810.94</v>
      </c>
      <c r="D28" s="24">
        <v>798810.94</v>
      </c>
      <c r="E28" s="24">
        <v>798810.94</v>
      </c>
      <c r="F28" s="24"/>
      <c r="G28" s="24"/>
      <c r="H28" s="24"/>
      <c r="I28" s="24"/>
      <c r="J28" s="24">
        <v>550000</v>
      </c>
      <c r="K28" s="24"/>
      <c r="L28" s="24">
        <v>550000</v>
      </c>
      <c r="M28" s="24"/>
      <c r="N28" s="24"/>
      <c r="O28" s="24"/>
    </row>
    <row r="29" ht="18.75" customHeight="1" spans="1:15">
      <c r="A29" s="220" t="s">
        <v>125</v>
      </c>
      <c r="B29" s="257" t="s">
        <v>126</v>
      </c>
      <c r="C29" s="24">
        <v>113146.4</v>
      </c>
      <c r="D29" s="24">
        <v>113146.4</v>
      </c>
      <c r="E29" s="24">
        <v>113146.4</v>
      </c>
      <c r="F29" s="24"/>
      <c r="G29" s="24"/>
      <c r="H29" s="24"/>
      <c r="I29" s="24"/>
      <c r="J29" s="24"/>
      <c r="K29" s="24"/>
      <c r="L29" s="24"/>
      <c r="M29" s="24"/>
      <c r="N29" s="24"/>
      <c r="O29" s="24"/>
    </row>
    <row r="30" ht="18.75" customHeight="1" spans="1:15">
      <c r="A30" s="218" t="s">
        <v>127</v>
      </c>
      <c r="B30" s="256" t="s">
        <v>128</v>
      </c>
      <c r="C30" s="24">
        <v>3419780.8</v>
      </c>
      <c r="D30" s="24">
        <v>3419780.8</v>
      </c>
      <c r="E30" s="24"/>
      <c r="F30" s="24">
        <v>3419780.8</v>
      </c>
      <c r="G30" s="24"/>
      <c r="H30" s="24"/>
      <c r="I30" s="24"/>
      <c r="J30" s="24"/>
      <c r="K30" s="24"/>
      <c r="L30" s="24"/>
      <c r="M30" s="24"/>
      <c r="N30" s="24"/>
      <c r="O30" s="24"/>
    </row>
    <row r="31" ht="18.75" customHeight="1" spans="1:15">
      <c r="A31" s="220" t="s">
        <v>129</v>
      </c>
      <c r="B31" s="257" t="s">
        <v>128</v>
      </c>
      <c r="C31" s="24">
        <v>3419780.8</v>
      </c>
      <c r="D31" s="24">
        <v>3419780.8</v>
      </c>
      <c r="E31" s="24"/>
      <c r="F31" s="24">
        <v>3419780.8</v>
      </c>
      <c r="G31" s="24"/>
      <c r="H31" s="24"/>
      <c r="I31" s="24"/>
      <c r="J31" s="24"/>
      <c r="K31" s="24"/>
      <c r="L31" s="24"/>
      <c r="M31" s="24"/>
      <c r="N31" s="24"/>
      <c r="O31" s="24"/>
    </row>
    <row r="32" ht="18.75" customHeight="1" spans="1:15">
      <c r="A32" s="169" t="s">
        <v>130</v>
      </c>
      <c r="B32" s="200" t="s">
        <v>131</v>
      </c>
      <c r="C32" s="24">
        <v>7040184.02</v>
      </c>
      <c r="D32" s="24">
        <v>2240184.02</v>
      </c>
      <c r="E32" s="24">
        <v>2240184.02</v>
      </c>
      <c r="F32" s="24"/>
      <c r="G32" s="24"/>
      <c r="H32" s="24"/>
      <c r="I32" s="24"/>
      <c r="J32" s="24">
        <v>4800000</v>
      </c>
      <c r="K32" s="24"/>
      <c r="L32" s="24">
        <v>4800000</v>
      </c>
      <c r="M32" s="24"/>
      <c r="N32" s="24"/>
      <c r="O32" s="24"/>
    </row>
    <row r="33" ht="18.75" customHeight="1" spans="1:15">
      <c r="A33" s="218" t="s">
        <v>132</v>
      </c>
      <c r="B33" s="256" t="s">
        <v>133</v>
      </c>
      <c r="C33" s="24">
        <v>7040184.02</v>
      </c>
      <c r="D33" s="24">
        <v>2240184.02</v>
      </c>
      <c r="E33" s="24">
        <v>2240184.02</v>
      </c>
      <c r="F33" s="24"/>
      <c r="G33" s="24"/>
      <c r="H33" s="24"/>
      <c r="I33" s="24"/>
      <c r="J33" s="24">
        <v>4800000</v>
      </c>
      <c r="K33" s="24"/>
      <c r="L33" s="24">
        <v>4800000</v>
      </c>
      <c r="M33" s="24"/>
      <c r="N33" s="24"/>
      <c r="O33" s="24"/>
    </row>
    <row r="34" ht="18.75" customHeight="1" spans="1:15">
      <c r="A34" s="220" t="s">
        <v>134</v>
      </c>
      <c r="B34" s="257" t="s">
        <v>135</v>
      </c>
      <c r="C34" s="24">
        <v>7040184.02</v>
      </c>
      <c r="D34" s="24">
        <v>2240184.02</v>
      </c>
      <c r="E34" s="24">
        <v>2240184.02</v>
      </c>
      <c r="F34" s="24"/>
      <c r="G34" s="24"/>
      <c r="H34" s="24"/>
      <c r="I34" s="24"/>
      <c r="J34" s="24">
        <v>4800000</v>
      </c>
      <c r="K34" s="24"/>
      <c r="L34" s="24">
        <v>4800000</v>
      </c>
      <c r="M34" s="24"/>
      <c r="N34" s="24"/>
      <c r="O34" s="24"/>
    </row>
    <row r="35" ht="18.75" customHeight="1" spans="1:15">
      <c r="A35" s="169" t="s">
        <v>136</v>
      </c>
      <c r="B35" s="200" t="s">
        <v>137</v>
      </c>
      <c r="C35" s="24">
        <v>6000000</v>
      </c>
      <c r="D35" s="24"/>
      <c r="E35" s="24"/>
      <c r="F35" s="24"/>
      <c r="G35" s="24"/>
      <c r="H35" s="24"/>
      <c r="I35" s="24"/>
      <c r="J35" s="24">
        <v>6000000</v>
      </c>
      <c r="K35" s="24"/>
      <c r="L35" s="24">
        <v>6000000</v>
      </c>
      <c r="M35" s="24"/>
      <c r="N35" s="24"/>
      <c r="O35" s="24"/>
    </row>
    <row r="36" ht="18.75" customHeight="1" spans="1:15">
      <c r="A36" s="218" t="s">
        <v>138</v>
      </c>
      <c r="B36" s="256" t="s">
        <v>139</v>
      </c>
      <c r="C36" s="24">
        <v>6000000</v>
      </c>
      <c r="D36" s="24"/>
      <c r="E36" s="24"/>
      <c r="F36" s="24"/>
      <c r="G36" s="24"/>
      <c r="H36" s="24"/>
      <c r="I36" s="24"/>
      <c r="J36" s="24">
        <v>6000000</v>
      </c>
      <c r="K36" s="24"/>
      <c r="L36" s="24">
        <v>6000000</v>
      </c>
      <c r="M36" s="24"/>
      <c r="N36" s="24"/>
      <c r="O36" s="24"/>
    </row>
    <row r="37" ht="18.75" customHeight="1" spans="1:15">
      <c r="A37" s="220" t="s">
        <v>140</v>
      </c>
      <c r="B37" s="257" t="s">
        <v>141</v>
      </c>
      <c r="C37" s="24">
        <v>6000000</v>
      </c>
      <c r="D37" s="24"/>
      <c r="E37" s="24"/>
      <c r="F37" s="24"/>
      <c r="G37" s="24"/>
      <c r="H37" s="24"/>
      <c r="I37" s="24"/>
      <c r="J37" s="24">
        <v>6000000</v>
      </c>
      <c r="K37" s="24"/>
      <c r="L37" s="24">
        <v>6000000</v>
      </c>
      <c r="M37" s="24"/>
      <c r="N37" s="24"/>
      <c r="O37" s="24"/>
    </row>
    <row r="38" ht="18.75" customHeight="1" spans="1:15">
      <c r="A38" s="222" t="s">
        <v>142</v>
      </c>
      <c r="B38" s="223" t="s">
        <v>142</v>
      </c>
      <c r="C38" s="24">
        <v>396578170.52</v>
      </c>
      <c r="D38" s="24">
        <v>49559966.52</v>
      </c>
      <c r="E38" s="24">
        <v>34295647.88</v>
      </c>
      <c r="F38" s="24">
        <v>15264318.64</v>
      </c>
      <c r="G38" s="24"/>
      <c r="H38" s="24"/>
      <c r="I38" s="24"/>
      <c r="J38" s="24">
        <v>347018204</v>
      </c>
      <c r="K38" s="24"/>
      <c r="L38" s="24">
        <v>347018204</v>
      </c>
      <c r="M38" s="24"/>
      <c r="N38" s="24"/>
      <c r="O38" s="24"/>
    </row>
  </sheetData>
  <mergeCells count="11">
    <mergeCell ref="A3:O3"/>
    <mergeCell ref="A4:L4"/>
    <mergeCell ref="D5:F5"/>
    <mergeCell ref="J5:O5"/>
    <mergeCell ref="A38:B38"/>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40"/>
  <sheetViews>
    <sheetView showZeros="0" workbookViewId="0">
      <pane ySplit="1" topLeftCell="A3" activePane="bottomLeft" state="frozen"/>
      <selection/>
      <selection pane="bottomLeft" activeCell="B8" sqref="B8"/>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 min="5" max="5" width="11.71875"/>
  </cols>
  <sheetData>
    <row r="1" customHeight="1" spans="1:4">
      <c r="A1" s="1"/>
      <c r="B1" s="1"/>
      <c r="C1" s="1"/>
      <c r="D1" s="1"/>
    </row>
    <row r="2" ht="15" customHeight="1" spans="1:4">
      <c r="A2" s="2"/>
      <c r="B2" s="2"/>
      <c r="C2" s="2"/>
      <c r="D2" s="40" t="s">
        <v>143</v>
      </c>
    </row>
    <row r="3" ht="36" customHeight="1" spans="1:4">
      <c r="A3" s="6" t="str">
        <f>"2025"&amp;"年部门财政拨款收支预算总表"</f>
        <v>2025年部门财政拨款收支预算总表</v>
      </c>
      <c r="B3" s="198"/>
      <c r="C3" s="198"/>
      <c r="D3" s="198"/>
    </row>
    <row r="4" ht="18.75" customHeight="1" spans="1:4">
      <c r="A4" s="8" t="str">
        <f>"单位名称："&amp;"临沧市临翔区人民医院"</f>
        <v>单位名称：临沧市临翔区人民医院</v>
      </c>
      <c r="B4" s="199"/>
      <c r="C4" s="199"/>
      <c r="D4" s="40" t="s">
        <v>1</v>
      </c>
    </row>
    <row r="5" ht="18.75" customHeight="1" spans="1:4">
      <c r="A5" s="13" t="s">
        <v>2</v>
      </c>
      <c r="B5" s="15"/>
      <c r="C5" s="13" t="s">
        <v>3</v>
      </c>
      <c r="D5" s="15"/>
    </row>
    <row r="6" ht="18.75" customHeight="1" spans="1:4">
      <c r="A6" s="32" t="s">
        <v>4</v>
      </c>
      <c r="B6" s="107" t="str">
        <f t="shared" ref="B6:D6" si="0">"2025"&amp;"年预算数"</f>
        <v>2025年预算数</v>
      </c>
      <c r="C6" s="32" t="s">
        <v>144</v>
      </c>
      <c r="D6" s="107" t="str">
        <f t="shared" si="0"/>
        <v>2025年预算数</v>
      </c>
    </row>
    <row r="7" ht="18.75" customHeight="1" spans="1:4">
      <c r="A7" s="34"/>
      <c r="B7" s="19"/>
      <c r="C7" s="34"/>
      <c r="D7" s="19"/>
    </row>
    <row r="8" ht="18.75" customHeight="1" spans="1:4">
      <c r="A8" s="200" t="s">
        <v>145</v>
      </c>
      <c r="B8" s="24">
        <v>40547032.72</v>
      </c>
      <c r="C8" s="23" t="s">
        <v>146</v>
      </c>
      <c r="D8" s="24">
        <v>49559966.52</v>
      </c>
    </row>
    <row r="9" ht="18.75" customHeight="1" spans="1:4">
      <c r="A9" s="201" t="s">
        <v>147</v>
      </c>
      <c r="B9" s="24">
        <v>40547032.72</v>
      </c>
      <c r="C9" s="23" t="s">
        <v>148</v>
      </c>
      <c r="D9" s="24"/>
    </row>
    <row r="10" ht="18.75" customHeight="1" spans="1:4">
      <c r="A10" s="201" t="s">
        <v>149</v>
      </c>
      <c r="B10" s="24"/>
      <c r="C10" s="23" t="s">
        <v>150</v>
      </c>
      <c r="D10" s="24"/>
    </row>
    <row r="11" ht="18.75" customHeight="1" spans="1:4">
      <c r="A11" s="201" t="s">
        <v>151</v>
      </c>
      <c r="B11" s="24"/>
      <c r="C11" s="23" t="s">
        <v>152</v>
      </c>
      <c r="D11" s="24"/>
    </row>
    <row r="12" ht="18.75" customHeight="1" spans="1:4">
      <c r="A12" s="202" t="s">
        <v>153</v>
      </c>
      <c r="B12" s="24">
        <v>9012933.8</v>
      </c>
      <c r="C12" s="203" t="s">
        <v>154</v>
      </c>
      <c r="D12" s="24"/>
    </row>
    <row r="13" ht="18.75" customHeight="1" spans="1:4">
      <c r="A13" s="204" t="s">
        <v>147</v>
      </c>
      <c r="B13" s="24">
        <v>9012933.8</v>
      </c>
      <c r="C13" s="205" t="s">
        <v>155</v>
      </c>
      <c r="D13" s="24"/>
    </row>
    <row r="14" ht="18.75" customHeight="1" spans="1:4">
      <c r="A14" s="204" t="s">
        <v>149</v>
      </c>
      <c r="B14" s="24"/>
      <c r="C14" s="205" t="s">
        <v>156</v>
      </c>
      <c r="D14" s="24"/>
    </row>
    <row r="15" ht="18.75" customHeight="1" spans="1:4">
      <c r="A15" s="204" t="s">
        <v>151</v>
      </c>
      <c r="B15" s="24"/>
      <c r="C15" s="205" t="s">
        <v>157</v>
      </c>
      <c r="D15" s="24"/>
    </row>
    <row r="16" ht="18.75" customHeight="1" spans="1:4">
      <c r="A16" s="204" t="s">
        <v>26</v>
      </c>
      <c r="B16" s="24"/>
      <c r="C16" s="205" t="s">
        <v>158</v>
      </c>
      <c r="D16" s="24">
        <v>7522864.11</v>
      </c>
    </row>
    <row r="17" ht="18.75" customHeight="1" spans="1:4">
      <c r="A17" s="204" t="s">
        <v>26</v>
      </c>
      <c r="B17" s="24" t="s">
        <v>26</v>
      </c>
      <c r="C17" s="205" t="s">
        <v>159</v>
      </c>
      <c r="D17" s="24">
        <v>39796918.39</v>
      </c>
    </row>
    <row r="18" ht="18.75" customHeight="1" spans="1:4">
      <c r="A18" s="206" t="s">
        <v>26</v>
      </c>
      <c r="B18" s="24" t="s">
        <v>26</v>
      </c>
      <c r="C18" s="205" t="s">
        <v>160</v>
      </c>
      <c r="D18" s="24"/>
    </row>
    <row r="19" ht="18.75" customHeight="1" spans="1:4">
      <c r="A19" s="206" t="s">
        <v>26</v>
      </c>
      <c r="B19" s="24" t="s">
        <v>26</v>
      </c>
      <c r="C19" s="205" t="s">
        <v>161</v>
      </c>
      <c r="D19" s="24"/>
    </row>
    <row r="20" ht="18.75" customHeight="1" spans="1:4">
      <c r="A20" s="207" t="s">
        <v>26</v>
      </c>
      <c r="B20" s="24" t="s">
        <v>26</v>
      </c>
      <c r="C20" s="205" t="s">
        <v>162</v>
      </c>
      <c r="D20" s="24"/>
    </row>
    <row r="21" ht="18.75" customHeight="1" spans="1:4">
      <c r="A21" s="207" t="s">
        <v>26</v>
      </c>
      <c r="B21" s="24" t="s">
        <v>26</v>
      </c>
      <c r="C21" s="205" t="s">
        <v>163</v>
      </c>
      <c r="D21" s="24"/>
    </row>
    <row r="22" ht="18.75" customHeight="1" spans="1:4">
      <c r="A22" s="207" t="s">
        <v>26</v>
      </c>
      <c r="B22" s="24" t="s">
        <v>26</v>
      </c>
      <c r="C22" s="205" t="s">
        <v>164</v>
      </c>
      <c r="D22" s="24"/>
    </row>
    <row r="23" ht="18.75" customHeight="1" spans="1:4">
      <c r="A23" s="207" t="s">
        <v>26</v>
      </c>
      <c r="B23" s="24" t="s">
        <v>26</v>
      </c>
      <c r="C23" s="205" t="s">
        <v>165</v>
      </c>
      <c r="D23" s="24"/>
    </row>
    <row r="24" ht="18.75" customHeight="1" spans="1:4">
      <c r="A24" s="207" t="s">
        <v>26</v>
      </c>
      <c r="B24" s="24" t="s">
        <v>26</v>
      </c>
      <c r="C24" s="205" t="s">
        <v>166</v>
      </c>
      <c r="D24" s="24"/>
    </row>
    <row r="25" ht="18.75" customHeight="1" spans="1:4">
      <c r="A25" s="207" t="s">
        <v>26</v>
      </c>
      <c r="B25" s="24" t="s">
        <v>26</v>
      </c>
      <c r="C25" s="205" t="s">
        <v>167</v>
      </c>
      <c r="D25" s="24"/>
    </row>
    <row r="26" ht="18.75" customHeight="1" spans="1:4">
      <c r="A26" s="207" t="s">
        <v>26</v>
      </c>
      <c r="B26" s="24" t="s">
        <v>26</v>
      </c>
      <c r="C26" s="205" t="s">
        <v>168</v>
      </c>
      <c r="D26" s="24"/>
    </row>
    <row r="27" ht="18.75" customHeight="1" spans="1:4">
      <c r="A27" s="207" t="s">
        <v>26</v>
      </c>
      <c r="B27" s="24" t="s">
        <v>26</v>
      </c>
      <c r="C27" s="205" t="s">
        <v>169</v>
      </c>
      <c r="D27" s="24">
        <v>2240184.02</v>
      </c>
    </row>
    <row r="28" ht="18.75" customHeight="1" spans="1:4">
      <c r="A28" s="207" t="s">
        <v>26</v>
      </c>
      <c r="B28" s="24" t="s">
        <v>26</v>
      </c>
      <c r="C28" s="205" t="s">
        <v>170</v>
      </c>
      <c r="D28" s="24"/>
    </row>
    <row r="29" ht="18.75" customHeight="1" spans="1:4">
      <c r="A29" s="207" t="s">
        <v>26</v>
      </c>
      <c r="B29" s="24" t="s">
        <v>26</v>
      </c>
      <c r="C29" s="205" t="s">
        <v>171</v>
      </c>
      <c r="D29" s="24"/>
    </row>
    <row r="30" ht="18.75" customHeight="1" spans="1:4">
      <c r="A30" s="207" t="s">
        <v>26</v>
      </c>
      <c r="B30" s="24" t="s">
        <v>26</v>
      </c>
      <c r="C30" s="205" t="s">
        <v>172</v>
      </c>
      <c r="D30" s="24"/>
    </row>
    <row r="31" ht="18.75" customHeight="1" spans="1:4">
      <c r="A31" s="207" t="s">
        <v>26</v>
      </c>
      <c r="B31" s="24" t="s">
        <v>26</v>
      </c>
      <c r="C31" s="205" t="s">
        <v>173</v>
      </c>
      <c r="D31" s="24"/>
    </row>
    <row r="32" ht="18.75" customHeight="1" spans="1:4">
      <c r="A32" s="208" t="s">
        <v>26</v>
      </c>
      <c r="B32" s="24" t="s">
        <v>26</v>
      </c>
      <c r="C32" s="205" t="s">
        <v>174</v>
      </c>
      <c r="D32" s="24"/>
    </row>
    <row r="33" ht="18.75" customHeight="1" spans="1:4">
      <c r="A33" s="208" t="s">
        <v>26</v>
      </c>
      <c r="B33" s="24" t="s">
        <v>26</v>
      </c>
      <c r="C33" s="205" t="s">
        <v>175</v>
      </c>
      <c r="D33" s="24"/>
    </row>
    <row r="34" ht="18.75" customHeight="1" spans="1:4">
      <c r="A34" s="208" t="s">
        <v>26</v>
      </c>
      <c r="B34" s="24" t="s">
        <v>26</v>
      </c>
      <c r="C34" s="205" t="s">
        <v>176</v>
      </c>
      <c r="D34" s="24"/>
    </row>
    <row r="35" ht="18.75" customHeight="1" spans="1:4">
      <c r="A35" s="208"/>
      <c r="B35" s="24"/>
      <c r="C35" s="205" t="s">
        <v>177</v>
      </c>
      <c r="D35" s="24"/>
    </row>
    <row r="36" ht="18.75" customHeight="1" spans="1:4">
      <c r="A36" s="208" t="s">
        <v>26</v>
      </c>
      <c r="B36" s="24" t="s">
        <v>26</v>
      </c>
      <c r="C36" s="205" t="s">
        <v>178</v>
      </c>
      <c r="D36" s="24"/>
    </row>
    <row r="37" ht="18.75" customHeight="1" spans="1:4">
      <c r="A37" s="56" t="s">
        <v>179</v>
      </c>
      <c r="B37" s="209">
        <v>49559966.52</v>
      </c>
      <c r="C37" s="210" t="s">
        <v>52</v>
      </c>
      <c r="D37" s="209">
        <v>49559966.52</v>
      </c>
    </row>
    <row r="40" customHeight="1" spans="3:3">
      <c r="C40" s="211"/>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5"/>
  <sheetViews>
    <sheetView showZeros="0" workbookViewId="0">
      <pane ySplit="1" topLeftCell="A10" activePane="bottomLeft" state="frozen"/>
      <selection/>
      <selection pane="bottomLeft" activeCell="D35" sqref="D35"/>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
      <c r="B1" s="1"/>
      <c r="C1" s="1"/>
      <c r="D1" s="1"/>
      <c r="E1" s="1"/>
      <c r="F1" s="1"/>
      <c r="G1" s="1"/>
    </row>
    <row r="2" ht="15" customHeight="1" spans="4:7">
      <c r="D2" s="186"/>
      <c r="F2" s="59"/>
      <c r="G2" s="40" t="s">
        <v>180</v>
      </c>
    </row>
    <row r="3" ht="39" customHeight="1" spans="1:7">
      <c r="A3" s="6" t="str">
        <f>"2025"&amp;"年一般公共预算支出预算表（按功能科目分类）"</f>
        <v>2025年一般公共预算支出预算表（按功能科目分类）</v>
      </c>
      <c r="B3" s="187"/>
      <c r="C3" s="187"/>
      <c r="D3" s="187"/>
      <c r="E3" s="187"/>
      <c r="F3" s="187"/>
      <c r="G3" s="187"/>
    </row>
    <row r="4" ht="18" customHeight="1" spans="1:7">
      <c r="A4" s="188" t="str">
        <f>"单位名称："&amp;"临沧市临翔区人民医院"</f>
        <v>单位名称：临沧市临翔区人民医院</v>
      </c>
      <c r="B4" s="30"/>
      <c r="C4" s="31"/>
      <c r="D4" s="31"/>
      <c r="E4" s="31"/>
      <c r="F4" s="102"/>
      <c r="G4" s="40" t="s">
        <v>1</v>
      </c>
    </row>
    <row r="5" ht="20.25" customHeight="1" spans="1:7">
      <c r="A5" s="189" t="s">
        <v>181</v>
      </c>
      <c r="B5" s="190"/>
      <c r="C5" s="107" t="s">
        <v>56</v>
      </c>
      <c r="D5" s="166" t="s">
        <v>75</v>
      </c>
      <c r="E5" s="14"/>
      <c r="F5" s="15"/>
      <c r="G5" s="191" t="s">
        <v>76</v>
      </c>
    </row>
    <row r="6" ht="20.25" customHeight="1" spans="1:7">
      <c r="A6" s="192" t="s">
        <v>73</v>
      </c>
      <c r="B6" s="192" t="s">
        <v>74</v>
      </c>
      <c r="C6" s="34"/>
      <c r="D6" s="68" t="s">
        <v>58</v>
      </c>
      <c r="E6" s="68" t="s">
        <v>182</v>
      </c>
      <c r="F6" s="68" t="s">
        <v>183</v>
      </c>
      <c r="G6" s="96"/>
    </row>
    <row r="7" ht="19.5" customHeight="1" spans="1:7">
      <c r="A7" s="192" t="s">
        <v>184</v>
      </c>
      <c r="B7" s="192" t="s">
        <v>185</v>
      </c>
      <c r="C7" s="192" t="s">
        <v>186</v>
      </c>
      <c r="D7" s="68">
        <v>4</v>
      </c>
      <c r="E7" s="193" t="s">
        <v>187</v>
      </c>
      <c r="F7" s="193" t="s">
        <v>188</v>
      </c>
      <c r="G7" s="192" t="s">
        <v>189</v>
      </c>
    </row>
    <row r="8" ht="18" customHeight="1" spans="1:7">
      <c r="A8" s="35" t="s">
        <v>84</v>
      </c>
      <c r="B8" s="35" t="s">
        <v>85</v>
      </c>
      <c r="C8" s="24">
        <v>7522864.11</v>
      </c>
      <c r="D8" s="24">
        <v>7522864.11</v>
      </c>
      <c r="E8" s="24">
        <v>7522864.11</v>
      </c>
      <c r="F8" s="24"/>
      <c r="G8" s="24"/>
    </row>
    <row r="9" ht="18" customHeight="1" spans="1:7">
      <c r="A9" s="194" t="s">
        <v>86</v>
      </c>
      <c r="B9" s="194" t="s">
        <v>87</v>
      </c>
      <c r="C9" s="24">
        <v>7370091.11</v>
      </c>
      <c r="D9" s="24">
        <v>7370091.11</v>
      </c>
      <c r="E9" s="24">
        <v>7370091.11</v>
      </c>
      <c r="F9" s="24"/>
      <c r="G9" s="24"/>
    </row>
    <row r="10" ht="18" customHeight="1" spans="1:7">
      <c r="A10" s="195" t="s">
        <v>88</v>
      </c>
      <c r="B10" s="195" t="s">
        <v>89</v>
      </c>
      <c r="C10" s="24">
        <v>2915060.04</v>
      </c>
      <c r="D10" s="24">
        <v>2915060.04</v>
      </c>
      <c r="E10" s="24">
        <v>2915060.04</v>
      </c>
      <c r="F10" s="24"/>
      <c r="G10" s="24"/>
    </row>
    <row r="11" ht="18" customHeight="1" spans="1:7">
      <c r="A11" s="195" t="s">
        <v>90</v>
      </c>
      <c r="B11" s="195" t="s">
        <v>91</v>
      </c>
      <c r="C11" s="24">
        <v>2986912.03</v>
      </c>
      <c r="D11" s="24">
        <v>2986912.03</v>
      </c>
      <c r="E11" s="24">
        <v>2986912.03</v>
      </c>
      <c r="F11" s="24"/>
      <c r="G11" s="24"/>
    </row>
    <row r="12" ht="18" customHeight="1" spans="1:7">
      <c r="A12" s="195" t="s">
        <v>92</v>
      </c>
      <c r="B12" s="195" t="s">
        <v>93</v>
      </c>
      <c r="C12" s="24">
        <v>1468119.04</v>
      </c>
      <c r="D12" s="24">
        <v>1468119.04</v>
      </c>
      <c r="E12" s="24">
        <v>1468119.04</v>
      </c>
      <c r="F12" s="24"/>
      <c r="G12" s="24"/>
    </row>
    <row r="13" ht="18" customHeight="1" spans="1:7">
      <c r="A13" s="194" t="s">
        <v>94</v>
      </c>
      <c r="B13" s="194" t="s">
        <v>95</v>
      </c>
      <c r="C13" s="24">
        <v>22095.6</v>
      </c>
      <c r="D13" s="24">
        <v>22095.6</v>
      </c>
      <c r="E13" s="24">
        <v>22095.6</v>
      </c>
      <c r="F13" s="24"/>
      <c r="G13" s="24"/>
    </row>
    <row r="14" ht="18" customHeight="1" spans="1:7">
      <c r="A14" s="195" t="s">
        <v>96</v>
      </c>
      <c r="B14" s="195" t="s">
        <v>97</v>
      </c>
      <c r="C14" s="24">
        <v>22095.6</v>
      </c>
      <c r="D14" s="24">
        <v>22095.6</v>
      </c>
      <c r="E14" s="24">
        <v>22095.6</v>
      </c>
      <c r="F14" s="24"/>
      <c r="G14" s="24"/>
    </row>
    <row r="15" ht="18" customHeight="1" spans="1:7">
      <c r="A15" s="194" t="s">
        <v>98</v>
      </c>
      <c r="B15" s="194" t="s">
        <v>99</v>
      </c>
      <c r="C15" s="24">
        <v>130677.4</v>
      </c>
      <c r="D15" s="24">
        <v>130677.4</v>
      </c>
      <c r="E15" s="24">
        <v>130677.4</v>
      </c>
      <c r="F15" s="24"/>
      <c r="G15" s="24"/>
    </row>
    <row r="16" ht="18" customHeight="1" spans="1:7">
      <c r="A16" s="195" t="s">
        <v>100</v>
      </c>
      <c r="B16" s="195" t="s">
        <v>99</v>
      </c>
      <c r="C16" s="24">
        <v>130677.4</v>
      </c>
      <c r="D16" s="24">
        <v>130677.4</v>
      </c>
      <c r="E16" s="24">
        <v>130677.4</v>
      </c>
      <c r="F16" s="24"/>
      <c r="G16" s="24"/>
    </row>
    <row r="17" ht="18" customHeight="1" spans="1:7">
      <c r="A17" s="35" t="s">
        <v>101</v>
      </c>
      <c r="B17" s="35" t="s">
        <v>102</v>
      </c>
      <c r="C17" s="24">
        <v>39796918.39</v>
      </c>
      <c r="D17" s="24">
        <v>24532599.75</v>
      </c>
      <c r="E17" s="24">
        <v>24532599.75</v>
      </c>
      <c r="F17" s="24"/>
      <c r="G17" s="24">
        <v>15264318.64</v>
      </c>
    </row>
    <row r="18" ht="18" customHeight="1" spans="1:7">
      <c r="A18" s="194" t="s">
        <v>103</v>
      </c>
      <c r="B18" s="194" t="s">
        <v>104</v>
      </c>
      <c r="C18" s="24">
        <v>1606929.2</v>
      </c>
      <c r="D18" s="24"/>
      <c r="E18" s="24"/>
      <c r="F18" s="24"/>
      <c r="G18" s="24">
        <v>1606929.2</v>
      </c>
    </row>
    <row r="19" ht="18" customHeight="1" spans="1:7">
      <c r="A19" s="195" t="s">
        <v>105</v>
      </c>
      <c r="B19" s="195" t="s">
        <v>106</v>
      </c>
      <c r="C19" s="24">
        <v>1606929.2</v>
      </c>
      <c r="D19" s="24"/>
      <c r="E19" s="24"/>
      <c r="F19" s="24"/>
      <c r="G19" s="24">
        <v>1606929.2</v>
      </c>
    </row>
    <row r="20" ht="18" customHeight="1" spans="1:7">
      <c r="A20" s="194" t="s">
        <v>107</v>
      </c>
      <c r="B20" s="194" t="s">
        <v>108</v>
      </c>
      <c r="C20" s="24">
        <v>23467200.2</v>
      </c>
      <c r="D20" s="24">
        <v>22295200.2</v>
      </c>
      <c r="E20" s="24">
        <v>22295200.2</v>
      </c>
      <c r="F20" s="24"/>
      <c r="G20" s="24">
        <v>1172000</v>
      </c>
    </row>
    <row r="21" ht="18" customHeight="1" spans="1:7">
      <c r="A21" s="195" t="s">
        <v>109</v>
      </c>
      <c r="B21" s="195" t="s">
        <v>110</v>
      </c>
      <c r="C21" s="24">
        <v>23227200.2</v>
      </c>
      <c r="D21" s="24">
        <v>22295200.2</v>
      </c>
      <c r="E21" s="24">
        <v>22295200.2</v>
      </c>
      <c r="F21" s="24"/>
      <c r="G21" s="24">
        <v>932000</v>
      </c>
    </row>
    <row r="22" ht="18" customHeight="1" spans="1:7">
      <c r="A22" s="195" t="s">
        <v>111</v>
      </c>
      <c r="B22" s="195" t="s">
        <v>112</v>
      </c>
      <c r="C22" s="24">
        <v>240000</v>
      </c>
      <c r="D22" s="24"/>
      <c r="E22" s="24"/>
      <c r="F22" s="24"/>
      <c r="G22" s="24">
        <v>240000</v>
      </c>
    </row>
    <row r="23" ht="18" customHeight="1" spans="1:7">
      <c r="A23" s="194" t="s">
        <v>113</v>
      </c>
      <c r="B23" s="194" t="s">
        <v>114</v>
      </c>
      <c r="C23" s="24">
        <v>9065608.64</v>
      </c>
      <c r="D23" s="24"/>
      <c r="E23" s="24"/>
      <c r="F23" s="24"/>
      <c r="G23" s="24">
        <v>9065608.64</v>
      </c>
    </row>
    <row r="24" ht="18" customHeight="1" spans="1:7">
      <c r="A24" s="195" t="s">
        <v>115</v>
      </c>
      <c r="B24" s="195" t="s">
        <v>116</v>
      </c>
      <c r="C24" s="24">
        <v>6549579.11</v>
      </c>
      <c r="D24" s="24"/>
      <c r="E24" s="24"/>
      <c r="F24" s="24"/>
      <c r="G24" s="24">
        <v>6549579.11</v>
      </c>
    </row>
    <row r="25" ht="18" customHeight="1" spans="1:7">
      <c r="A25" s="195" t="s">
        <v>117</v>
      </c>
      <c r="B25" s="195" t="s">
        <v>118</v>
      </c>
      <c r="C25" s="24">
        <v>2516029.53</v>
      </c>
      <c r="D25" s="24"/>
      <c r="E25" s="24"/>
      <c r="F25" s="24"/>
      <c r="G25" s="24">
        <v>2516029.53</v>
      </c>
    </row>
    <row r="26" ht="18" customHeight="1" spans="1:7">
      <c r="A26" s="194" t="s">
        <v>119</v>
      </c>
      <c r="B26" s="194" t="s">
        <v>120</v>
      </c>
      <c r="C26" s="24">
        <v>2237399.55</v>
      </c>
      <c r="D26" s="24">
        <v>2237399.55</v>
      </c>
      <c r="E26" s="24">
        <v>2237399.55</v>
      </c>
      <c r="F26" s="24"/>
      <c r="G26" s="24"/>
    </row>
    <row r="27" ht="18" customHeight="1" spans="1:7">
      <c r="A27" s="195" t="s">
        <v>121</v>
      </c>
      <c r="B27" s="195" t="s">
        <v>122</v>
      </c>
      <c r="C27" s="24">
        <v>1325442.21</v>
      </c>
      <c r="D27" s="24">
        <v>1325442.21</v>
      </c>
      <c r="E27" s="24">
        <v>1325442.21</v>
      </c>
      <c r="F27" s="24"/>
      <c r="G27" s="24"/>
    </row>
    <row r="28" ht="18" customHeight="1" spans="1:7">
      <c r="A28" s="195" t="s">
        <v>123</v>
      </c>
      <c r="B28" s="195" t="s">
        <v>124</v>
      </c>
      <c r="C28" s="24">
        <v>798810.94</v>
      </c>
      <c r="D28" s="24">
        <v>798810.94</v>
      </c>
      <c r="E28" s="24">
        <v>798810.94</v>
      </c>
      <c r="F28" s="24"/>
      <c r="G28" s="24"/>
    </row>
    <row r="29" ht="17" customHeight="1" spans="1:7">
      <c r="A29" s="195" t="s">
        <v>125</v>
      </c>
      <c r="B29" s="195" t="s">
        <v>126</v>
      </c>
      <c r="C29" s="24">
        <v>113146.4</v>
      </c>
      <c r="D29" s="24">
        <v>113146.4</v>
      </c>
      <c r="E29" s="24">
        <v>113146.4</v>
      </c>
      <c r="F29" s="24"/>
      <c r="G29" s="24"/>
    </row>
    <row r="30" ht="18" customHeight="1" spans="1:7">
      <c r="A30" s="194" t="s">
        <v>127</v>
      </c>
      <c r="B30" s="194" t="s">
        <v>128</v>
      </c>
      <c r="C30" s="24">
        <v>3419780.8</v>
      </c>
      <c r="D30" s="24"/>
      <c r="E30" s="24"/>
      <c r="F30" s="24"/>
      <c r="G30" s="24">
        <v>3419780.8</v>
      </c>
    </row>
    <row r="31" ht="18" customHeight="1" spans="1:7">
      <c r="A31" s="195" t="s">
        <v>129</v>
      </c>
      <c r="B31" s="195" t="s">
        <v>128</v>
      </c>
      <c r="C31" s="24">
        <v>3419780.8</v>
      </c>
      <c r="D31" s="24"/>
      <c r="E31" s="24"/>
      <c r="F31" s="24"/>
      <c r="G31" s="24">
        <v>3419780.8</v>
      </c>
    </row>
    <row r="32" ht="18" customHeight="1" spans="1:7">
      <c r="A32" s="35" t="s">
        <v>130</v>
      </c>
      <c r="B32" s="35" t="s">
        <v>131</v>
      </c>
      <c r="C32" s="24">
        <v>2240184.02</v>
      </c>
      <c r="D32" s="24">
        <v>2240184.02</v>
      </c>
      <c r="E32" s="24">
        <v>2240184.02</v>
      </c>
      <c r="F32" s="24"/>
      <c r="G32" s="24"/>
    </row>
    <row r="33" ht="18" customHeight="1" spans="1:7">
      <c r="A33" s="194" t="s">
        <v>132</v>
      </c>
      <c r="B33" s="194" t="s">
        <v>133</v>
      </c>
      <c r="C33" s="24">
        <v>2240184.02</v>
      </c>
      <c r="D33" s="24">
        <v>2240184.02</v>
      </c>
      <c r="E33" s="24">
        <v>2240184.02</v>
      </c>
      <c r="F33" s="24"/>
      <c r="G33" s="24"/>
    </row>
    <row r="34" ht="18" customHeight="1" spans="1:7">
      <c r="A34" s="195" t="s">
        <v>134</v>
      </c>
      <c r="B34" s="195" t="s">
        <v>135</v>
      </c>
      <c r="C34" s="24">
        <v>2240184.02</v>
      </c>
      <c r="D34" s="24">
        <v>2240184.02</v>
      </c>
      <c r="E34" s="24">
        <v>2240184.02</v>
      </c>
      <c r="F34" s="24"/>
      <c r="G34" s="24"/>
    </row>
    <row r="35" ht="18" customHeight="1" spans="1:7">
      <c r="A35" s="196" t="s">
        <v>142</v>
      </c>
      <c r="B35" s="197" t="s">
        <v>142</v>
      </c>
      <c r="C35" s="24">
        <v>49559966.52</v>
      </c>
      <c r="D35" s="24">
        <v>34295647.88</v>
      </c>
      <c r="E35" s="24">
        <v>34295647.88</v>
      </c>
      <c r="F35" s="24"/>
      <c r="G35" s="24">
        <v>15264318.64</v>
      </c>
    </row>
  </sheetData>
  <mergeCells count="7">
    <mergeCell ref="A3:G3"/>
    <mergeCell ref="A4:E4"/>
    <mergeCell ref="A5:B5"/>
    <mergeCell ref="D5:F5"/>
    <mergeCell ref="A35:B35"/>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E29" sqref="E29"/>
    </sheetView>
  </sheetViews>
  <sheetFormatPr defaultColWidth="9.14583333333333" defaultRowHeight="14.25" customHeight="1" outlineLevelCol="6"/>
  <cols>
    <col min="1" max="1" width="23.5729166666667" customWidth="1"/>
    <col min="2" max="7" width="22.84375" customWidth="1"/>
  </cols>
  <sheetData>
    <row r="1" customHeight="1" spans="1:7">
      <c r="A1" s="175"/>
      <c r="B1" s="175"/>
      <c r="C1" s="175"/>
      <c r="D1" s="175"/>
      <c r="E1" s="175"/>
      <c r="F1" s="175"/>
      <c r="G1" s="175"/>
    </row>
    <row r="2" ht="15" customHeight="1" spans="1:7">
      <c r="A2" s="176"/>
      <c r="B2" s="177"/>
      <c r="C2" s="178"/>
      <c r="D2" s="64"/>
      <c r="G2" s="89" t="s">
        <v>190</v>
      </c>
    </row>
    <row r="3" ht="39" customHeight="1" spans="1:7">
      <c r="A3" s="164" t="str">
        <f>"2025"&amp;"年“三公”经费支出预算表"</f>
        <v>2025年“三公”经费支出预算表</v>
      </c>
      <c r="B3" s="52"/>
      <c r="C3" s="52"/>
      <c r="D3" s="52"/>
      <c r="E3" s="52"/>
      <c r="F3" s="52"/>
      <c r="G3" s="52"/>
    </row>
    <row r="4" ht="18.75" customHeight="1" spans="1:7">
      <c r="A4" s="42" t="str">
        <f>"单位名称："&amp;"临沧市临翔区人民医院"</f>
        <v>单位名称：临沧市临翔区人民医院</v>
      </c>
      <c r="B4" s="177"/>
      <c r="C4" s="178"/>
      <c r="D4" s="64"/>
      <c r="E4" s="31"/>
      <c r="G4" s="89" t="s">
        <v>191</v>
      </c>
    </row>
    <row r="5" ht="18.75" customHeight="1" spans="1:7">
      <c r="A5" s="11" t="s">
        <v>192</v>
      </c>
      <c r="B5" s="11" t="s">
        <v>193</v>
      </c>
      <c r="C5" s="32" t="s">
        <v>194</v>
      </c>
      <c r="D5" s="13" t="s">
        <v>195</v>
      </c>
      <c r="E5" s="14"/>
      <c r="F5" s="15"/>
      <c r="G5" s="32" t="s">
        <v>196</v>
      </c>
    </row>
    <row r="6" ht="18.75" customHeight="1" spans="1:7">
      <c r="A6" s="18"/>
      <c r="B6" s="179"/>
      <c r="C6" s="34"/>
      <c r="D6" s="68" t="s">
        <v>58</v>
      </c>
      <c r="E6" s="68" t="s">
        <v>197</v>
      </c>
      <c r="F6" s="68" t="s">
        <v>198</v>
      </c>
      <c r="G6" s="34"/>
    </row>
    <row r="7" ht="18.75" customHeight="1" spans="1:7">
      <c r="A7" s="180" t="s">
        <v>56</v>
      </c>
      <c r="B7" s="181">
        <v>1</v>
      </c>
      <c r="C7" s="182">
        <v>2</v>
      </c>
      <c r="D7" s="183">
        <v>3</v>
      </c>
      <c r="E7" s="183">
        <v>4</v>
      </c>
      <c r="F7" s="183">
        <v>5</v>
      </c>
      <c r="G7" s="182">
        <v>6</v>
      </c>
    </row>
    <row r="8" ht="18.75" customHeight="1" spans="1:7">
      <c r="A8" s="180" t="s">
        <v>56</v>
      </c>
      <c r="B8" s="184">
        <v>520000</v>
      </c>
      <c r="C8" s="184"/>
      <c r="D8" s="184">
        <v>390000</v>
      </c>
      <c r="E8" s="184"/>
      <c r="F8" s="184">
        <v>390000</v>
      </c>
      <c r="G8" s="184">
        <v>130000</v>
      </c>
    </row>
    <row r="9" ht="18.75" customHeight="1" spans="1:7">
      <c r="A9" s="185" t="s">
        <v>199</v>
      </c>
      <c r="B9" s="184"/>
      <c r="C9" s="184"/>
      <c r="D9" s="184"/>
      <c r="E9" s="184"/>
      <c r="F9" s="184"/>
      <c r="G9" s="184"/>
    </row>
    <row r="10" ht="18.75" customHeight="1" spans="1:7">
      <c r="A10" s="185" t="s">
        <v>200</v>
      </c>
      <c r="B10" s="184"/>
      <c r="C10" s="184"/>
      <c r="D10" s="184"/>
      <c r="E10" s="184"/>
      <c r="F10" s="184"/>
      <c r="G10" s="184"/>
    </row>
    <row r="11" ht="18.75" customHeight="1" spans="1:7">
      <c r="A11" s="185" t="s">
        <v>201</v>
      </c>
      <c r="B11" s="184"/>
      <c r="C11" s="184"/>
      <c r="D11" s="184"/>
      <c r="E11" s="184"/>
      <c r="F11" s="184"/>
      <c r="G11" s="184"/>
    </row>
    <row r="12" ht="18.75" customHeight="1" spans="1:7">
      <c r="A12" s="185" t="s">
        <v>202</v>
      </c>
      <c r="B12" s="184">
        <v>520000</v>
      </c>
      <c r="C12" s="184"/>
      <c r="D12" s="184">
        <v>390000</v>
      </c>
      <c r="E12" s="184"/>
      <c r="F12" s="184">
        <v>390000</v>
      </c>
      <c r="G12" s="184">
        <v>130000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7"/>
  <sheetViews>
    <sheetView showZeros="0" zoomScale="110" zoomScaleNormal="110" topLeftCell="E1" workbookViewId="0">
      <pane ySplit="1" topLeftCell="A34" activePane="bottomLeft" state="frozen"/>
      <selection/>
      <selection pane="bottomLeft" activeCell="J37" sqref="J37"/>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21" width="19.84375"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62"/>
      <c r="D2" s="163"/>
      <c r="E2" s="163"/>
      <c r="F2" s="163"/>
      <c r="G2" s="163"/>
      <c r="H2" s="69"/>
      <c r="I2" s="69"/>
      <c r="J2" s="69"/>
      <c r="K2" s="69"/>
      <c r="L2" s="69"/>
      <c r="M2" s="69"/>
      <c r="N2" s="31"/>
      <c r="O2" s="31"/>
      <c r="P2" s="31"/>
      <c r="Q2" s="69"/>
      <c r="U2" s="162"/>
      <c r="W2" s="39" t="s">
        <v>203</v>
      </c>
    </row>
    <row r="3" ht="39.75" customHeight="1" spans="1:23">
      <c r="A3" s="164" t="str">
        <f>"2025"&amp;"年部门基本支出预算表"</f>
        <v>2025年部门基本支出预算表</v>
      </c>
      <c r="B3" s="52"/>
      <c r="C3" s="52"/>
      <c r="D3" s="52"/>
      <c r="E3" s="52"/>
      <c r="F3" s="52"/>
      <c r="G3" s="52"/>
      <c r="H3" s="52"/>
      <c r="I3" s="52"/>
      <c r="J3" s="52"/>
      <c r="K3" s="52"/>
      <c r="L3" s="52"/>
      <c r="M3" s="52"/>
      <c r="N3" s="7"/>
      <c r="O3" s="7"/>
      <c r="P3" s="7"/>
      <c r="Q3" s="52"/>
      <c r="R3" s="52"/>
      <c r="S3" s="52"/>
      <c r="T3" s="52"/>
      <c r="U3" s="52"/>
      <c r="V3" s="52"/>
      <c r="W3" s="52"/>
    </row>
    <row r="4" ht="18.75" customHeight="1" spans="1:23">
      <c r="A4" s="8" t="str">
        <f>"单位名称："&amp;"临沧市临翔区人民医院"</f>
        <v>单位名称：临沧市临翔区人民医院</v>
      </c>
      <c r="B4" s="165"/>
      <c r="C4" s="165"/>
      <c r="D4" s="165"/>
      <c r="E4" s="165"/>
      <c r="F4" s="165"/>
      <c r="G4" s="165"/>
      <c r="H4" s="73"/>
      <c r="I4" s="73"/>
      <c r="J4" s="73"/>
      <c r="K4" s="73"/>
      <c r="L4" s="73"/>
      <c r="M4" s="73"/>
      <c r="N4" s="95"/>
      <c r="O4" s="95"/>
      <c r="P4" s="95"/>
      <c r="Q4" s="73"/>
      <c r="U4" s="162"/>
      <c r="W4" s="39" t="s">
        <v>191</v>
      </c>
    </row>
    <row r="5" ht="18" customHeight="1" spans="1:23">
      <c r="A5" s="11" t="s">
        <v>204</v>
      </c>
      <c r="B5" s="11" t="s">
        <v>205</v>
      </c>
      <c r="C5" s="11" t="s">
        <v>206</v>
      </c>
      <c r="D5" s="11" t="s">
        <v>207</v>
      </c>
      <c r="E5" s="11" t="s">
        <v>208</v>
      </c>
      <c r="F5" s="11" t="s">
        <v>209</v>
      </c>
      <c r="G5" s="11" t="s">
        <v>210</v>
      </c>
      <c r="H5" s="166" t="s">
        <v>211</v>
      </c>
      <c r="I5" s="66" t="s">
        <v>211</v>
      </c>
      <c r="J5" s="66"/>
      <c r="K5" s="66"/>
      <c r="L5" s="66"/>
      <c r="M5" s="66"/>
      <c r="N5" s="14"/>
      <c r="O5" s="14"/>
      <c r="P5" s="14"/>
      <c r="Q5" s="76" t="s">
        <v>62</v>
      </c>
      <c r="R5" s="66" t="s">
        <v>78</v>
      </c>
      <c r="S5" s="66"/>
      <c r="T5" s="66"/>
      <c r="U5" s="66"/>
      <c r="V5" s="66"/>
      <c r="W5" s="172"/>
    </row>
    <row r="6" ht="18" customHeight="1" spans="1:23">
      <c r="A6" s="16"/>
      <c r="B6" s="167"/>
      <c r="C6" s="16"/>
      <c r="D6" s="16"/>
      <c r="E6" s="16"/>
      <c r="F6" s="16"/>
      <c r="G6" s="16"/>
      <c r="H6" s="107" t="s">
        <v>212</v>
      </c>
      <c r="I6" s="166" t="s">
        <v>59</v>
      </c>
      <c r="J6" s="66"/>
      <c r="K6" s="66"/>
      <c r="L6" s="66"/>
      <c r="M6" s="172"/>
      <c r="N6" s="13" t="s">
        <v>213</v>
      </c>
      <c r="O6" s="14"/>
      <c r="P6" s="15"/>
      <c r="Q6" s="11" t="s">
        <v>62</v>
      </c>
      <c r="R6" s="166" t="s">
        <v>78</v>
      </c>
      <c r="S6" s="76" t="s">
        <v>65</v>
      </c>
      <c r="T6" s="66" t="s">
        <v>78</v>
      </c>
      <c r="U6" s="76" t="s">
        <v>67</v>
      </c>
      <c r="V6" s="76" t="s">
        <v>68</v>
      </c>
      <c r="W6" s="174" t="s">
        <v>69</v>
      </c>
    </row>
    <row r="7" ht="18.75" customHeight="1" spans="1:23">
      <c r="A7" s="33"/>
      <c r="B7" s="33"/>
      <c r="C7" s="33"/>
      <c r="D7" s="33"/>
      <c r="E7" s="33"/>
      <c r="F7" s="33"/>
      <c r="G7" s="33"/>
      <c r="H7" s="33"/>
      <c r="I7" s="173" t="s">
        <v>214</v>
      </c>
      <c r="J7" s="11" t="s">
        <v>215</v>
      </c>
      <c r="K7" s="11" t="s">
        <v>216</v>
      </c>
      <c r="L7" s="11" t="s">
        <v>217</v>
      </c>
      <c r="M7" s="11" t="s">
        <v>218</v>
      </c>
      <c r="N7" s="11" t="s">
        <v>59</v>
      </c>
      <c r="O7" s="11" t="s">
        <v>60</v>
      </c>
      <c r="P7" s="11" t="s">
        <v>61</v>
      </c>
      <c r="Q7" s="33"/>
      <c r="R7" s="11" t="s">
        <v>58</v>
      </c>
      <c r="S7" s="11" t="s">
        <v>65</v>
      </c>
      <c r="T7" s="11" t="s">
        <v>219</v>
      </c>
      <c r="U7" s="11" t="s">
        <v>67</v>
      </c>
      <c r="V7" s="11" t="s">
        <v>68</v>
      </c>
      <c r="W7" s="11" t="s">
        <v>69</v>
      </c>
    </row>
    <row r="8" ht="37.5" customHeight="1" spans="1:23">
      <c r="A8" s="110"/>
      <c r="B8" s="110"/>
      <c r="C8" s="110"/>
      <c r="D8" s="110"/>
      <c r="E8" s="110"/>
      <c r="F8" s="110"/>
      <c r="G8" s="110"/>
      <c r="H8" s="110"/>
      <c r="I8" s="94"/>
      <c r="J8" s="18" t="s">
        <v>220</v>
      </c>
      <c r="K8" s="18" t="s">
        <v>216</v>
      </c>
      <c r="L8" s="18" t="s">
        <v>217</v>
      </c>
      <c r="M8" s="18" t="s">
        <v>218</v>
      </c>
      <c r="N8" s="18" t="s">
        <v>216</v>
      </c>
      <c r="O8" s="18" t="s">
        <v>217</v>
      </c>
      <c r="P8" s="18" t="s">
        <v>218</v>
      </c>
      <c r="Q8" s="18" t="s">
        <v>62</v>
      </c>
      <c r="R8" s="18" t="s">
        <v>58</v>
      </c>
      <c r="S8" s="18" t="s">
        <v>65</v>
      </c>
      <c r="T8" s="18" t="s">
        <v>219</v>
      </c>
      <c r="U8" s="18" t="s">
        <v>67</v>
      </c>
      <c r="V8" s="18" t="s">
        <v>68</v>
      </c>
      <c r="W8" s="18" t="s">
        <v>69</v>
      </c>
    </row>
    <row r="9" ht="19.5" customHeight="1" spans="1:23">
      <c r="A9" s="168">
        <v>1</v>
      </c>
      <c r="B9" s="168">
        <v>2</v>
      </c>
      <c r="C9" s="168">
        <v>3</v>
      </c>
      <c r="D9" s="168">
        <v>4</v>
      </c>
      <c r="E9" s="168">
        <v>5</v>
      </c>
      <c r="F9" s="168">
        <v>6</v>
      </c>
      <c r="G9" s="168">
        <v>7</v>
      </c>
      <c r="H9" s="168">
        <v>8</v>
      </c>
      <c r="I9" s="168">
        <v>9</v>
      </c>
      <c r="J9" s="168">
        <v>10</v>
      </c>
      <c r="K9" s="168">
        <v>11</v>
      </c>
      <c r="L9" s="168">
        <v>12</v>
      </c>
      <c r="M9" s="168">
        <v>13</v>
      </c>
      <c r="N9" s="168">
        <v>14</v>
      </c>
      <c r="O9" s="168">
        <v>15</v>
      </c>
      <c r="P9" s="168">
        <v>16</v>
      </c>
      <c r="Q9" s="168">
        <v>17</v>
      </c>
      <c r="R9" s="168">
        <v>18</v>
      </c>
      <c r="S9" s="168">
        <v>19</v>
      </c>
      <c r="T9" s="168">
        <v>20</v>
      </c>
      <c r="U9" s="168">
        <v>21</v>
      </c>
      <c r="V9" s="168">
        <v>22</v>
      </c>
      <c r="W9" s="168">
        <v>23</v>
      </c>
    </row>
    <row r="10" ht="21" customHeight="1" spans="1:23">
      <c r="A10" s="169" t="s">
        <v>71</v>
      </c>
      <c r="B10" s="169"/>
      <c r="C10" s="169"/>
      <c r="D10" s="169"/>
      <c r="E10" s="169"/>
      <c r="F10" s="169"/>
      <c r="G10" s="169"/>
      <c r="H10" s="24">
        <v>139925647.88</v>
      </c>
      <c r="I10" s="24">
        <v>34295647.88</v>
      </c>
      <c r="J10" s="24"/>
      <c r="K10" s="24"/>
      <c r="L10" s="24">
        <v>34295647.88</v>
      </c>
      <c r="M10" s="24"/>
      <c r="N10" s="24"/>
      <c r="O10" s="24"/>
      <c r="P10" s="24"/>
      <c r="Q10" s="24"/>
      <c r="R10" s="24">
        <v>105630000</v>
      </c>
      <c r="S10" s="24"/>
      <c r="T10" s="24">
        <v>105630000</v>
      </c>
      <c r="U10" s="24"/>
      <c r="V10" s="24"/>
      <c r="W10" s="24"/>
    </row>
    <row r="11" ht="21" customHeight="1" spans="1:23">
      <c r="A11" s="169"/>
      <c r="B11" s="22" t="s">
        <v>221</v>
      </c>
      <c r="C11" s="22" t="s">
        <v>222</v>
      </c>
      <c r="D11" s="22" t="s">
        <v>109</v>
      </c>
      <c r="E11" s="22" t="s">
        <v>110</v>
      </c>
      <c r="F11" s="22" t="s">
        <v>223</v>
      </c>
      <c r="G11" s="22" t="s">
        <v>224</v>
      </c>
      <c r="H11" s="24">
        <v>9682584.6</v>
      </c>
      <c r="I11" s="24">
        <v>9682584.6</v>
      </c>
      <c r="J11" s="24"/>
      <c r="K11" s="24"/>
      <c r="L11" s="24">
        <v>9682584.6</v>
      </c>
      <c r="M11" s="24"/>
      <c r="N11" s="24"/>
      <c r="O11" s="24"/>
      <c r="P11" s="24"/>
      <c r="Q11" s="24"/>
      <c r="R11" s="24"/>
      <c r="S11" s="24"/>
      <c r="T11" s="24"/>
      <c r="U11" s="24"/>
      <c r="V11" s="24"/>
      <c r="W11" s="24"/>
    </row>
    <row r="12" ht="21" customHeight="1" spans="1:23">
      <c r="A12" s="25"/>
      <c r="B12" s="22" t="s">
        <v>221</v>
      </c>
      <c r="C12" s="22" t="s">
        <v>222</v>
      </c>
      <c r="D12" s="22" t="s">
        <v>109</v>
      </c>
      <c r="E12" s="22" t="s">
        <v>110</v>
      </c>
      <c r="F12" s="22" t="s">
        <v>225</v>
      </c>
      <c r="G12" s="22" t="s">
        <v>226</v>
      </c>
      <c r="H12" s="24">
        <v>663226.2</v>
      </c>
      <c r="I12" s="24">
        <v>663226.2</v>
      </c>
      <c r="J12" s="24"/>
      <c r="K12" s="24"/>
      <c r="L12" s="24">
        <v>663226.2</v>
      </c>
      <c r="M12" s="24"/>
      <c r="N12" s="24"/>
      <c r="O12" s="24"/>
      <c r="P12" s="24"/>
      <c r="Q12" s="24"/>
      <c r="R12" s="24"/>
      <c r="S12" s="24"/>
      <c r="T12" s="24"/>
      <c r="U12" s="24"/>
      <c r="V12" s="24"/>
      <c r="W12" s="24"/>
    </row>
    <row r="13" ht="21" customHeight="1" spans="1:23">
      <c r="A13" s="25"/>
      <c r="B13" s="22" t="s">
        <v>221</v>
      </c>
      <c r="C13" s="22" t="s">
        <v>222</v>
      </c>
      <c r="D13" s="22" t="s">
        <v>109</v>
      </c>
      <c r="E13" s="22" t="s">
        <v>110</v>
      </c>
      <c r="F13" s="22" t="s">
        <v>227</v>
      </c>
      <c r="G13" s="22" t="s">
        <v>228</v>
      </c>
      <c r="H13" s="24">
        <v>2756793</v>
      </c>
      <c r="I13" s="24">
        <v>2756793</v>
      </c>
      <c r="J13" s="24"/>
      <c r="K13" s="24"/>
      <c r="L13" s="24">
        <v>2756793</v>
      </c>
      <c r="M13" s="24"/>
      <c r="N13" s="24"/>
      <c r="O13" s="24"/>
      <c r="P13" s="24"/>
      <c r="Q13" s="24"/>
      <c r="R13" s="24"/>
      <c r="S13" s="24"/>
      <c r="T13" s="24"/>
      <c r="U13" s="24"/>
      <c r="V13" s="24"/>
      <c r="W13" s="24"/>
    </row>
    <row r="14" ht="21" customHeight="1" spans="1:23">
      <c r="A14" s="25"/>
      <c r="B14" s="22" t="s">
        <v>229</v>
      </c>
      <c r="C14" s="22" t="s">
        <v>230</v>
      </c>
      <c r="D14" s="22" t="s">
        <v>109</v>
      </c>
      <c r="E14" s="22" t="s">
        <v>110</v>
      </c>
      <c r="F14" s="22" t="s">
        <v>227</v>
      </c>
      <c r="G14" s="22" t="s">
        <v>228</v>
      </c>
      <c r="H14" s="24">
        <v>3627000</v>
      </c>
      <c r="I14" s="24">
        <v>3627000</v>
      </c>
      <c r="J14" s="24"/>
      <c r="K14" s="24"/>
      <c r="L14" s="24">
        <v>3627000</v>
      </c>
      <c r="M14" s="24"/>
      <c r="N14" s="24"/>
      <c r="O14" s="24"/>
      <c r="P14" s="24"/>
      <c r="Q14" s="24"/>
      <c r="R14" s="24"/>
      <c r="S14" s="24"/>
      <c r="T14" s="24"/>
      <c r="U14" s="24"/>
      <c r="V14" s="24"/>
      <c r="W14" s="24"/>
    </row>
    <row r="15" ht="21" customHeight="1" spans="1:23">
      <c r="A15" s="25"/>
      <c r="B15" s="22" t="s">
        <v>221</v>
      </c>
      <c r="C15" s="22" t="s">
        <v>222</v>
      </c>
      <c r="D15" s="22" t="s">
        <v>109</v>
      </c>
      <c r="E15" s="22" t="s">
        <v>110</v>
      </c>
      <c r="F15" s="22" t="s">
        <v>227</v>
      </c>
      <c r="G15" s="22" t="s">
        <v>228</v>
      </c>
      <c r="H15" s="24">
        <v>5565596.4</v>
      </c>
      <c r="I15" s="24">
        <v>5565596.4</v>
      </c>
      <c r="J15" s="24"/>
      <c r="K15" s="24"/>
      <c r="L15" s="24">
        <v>5565596.4</v>
      </c>
      <c r="M15" s="24"/>
      <c r="N15" s="24"/>
      <c r="O15" s="24"/>
      <c r="P15" s="24"/>
      <c r="Q15" s="24"/>
      <c r="R15" s="24"/>
      <c r="S15" s="24"/>
      <c r="T15" s="24"/>
      <c r="U15" s="24"/>
      <c r="V15" s="24"/>
      <c r="W15" s="24"/>
    </row>
    <row r="16" ht="21" customHeight="1" spans="1:23">
      <c r="A16" s="25"/>
      <c r="B16" s="22" t="s">
        <v>231</v>
      </c>
      <c r="C16" s="22" t="s">
        <v>232</v>
      </c>
      <c r="D16" s="22" t="s">
        <v>90</v>
      </c>
      <c r="E16" s="22" t="s">
        <v>91</v>
      </c>
      <c r="F16" s="22" t="s">
        <v>233</v>
      </c>
      <c r="G16" s="22" t="s">
        <v>234</v>
      </c>
      <c r="H16" s="24">
        <v>2986912.03</v>
      </c>
      <c r="I16" s="24">
        <v>2986912.03</v>
      </c>
      <c r="J16" s="24"/>
      <c r="K16" s="24"/>
      <c r="L16" s="24">
        <v>2986912.03</v>
      </c>
      <c r="M16" s="24"/>
      <c r="N16" s="24"/>
      <c r="O16" s="24"/>
      <c r="P16" s="24"/>
      <c r="Q16" s="24"/>
      <c r="R16" s="24"/>
      <c r="S16" s="24"/>
      <c r="T16" s="24"/>
      <c r="U16" s="24"/>
      <c r="V16" s="24"/>
      <c r="W16" s="24"/>
    </row>
    <row r="17" ht="21" customHeight="1" spans="1:23">
      <c r="A17" s="25"/>
      <c r="B17" s="22" t="s">
        <v>231</v>
      </c>
      <c r="C17" s="22" t="s">
        <v>232</v>
      </c>
      <c r="D17" s="22" t="s">
        <v>90</v>
      </c>
      <c r="E17" s="22" t="s">
        <v>91</v>
      </c>
      <c r="F17" s="22" t="s">
        <v>233</v>
      </c>
      <c r="G17" s="22" t="s">
        <v>234</v>
      </c>
      <c r="H17" s="24"/>
      <c r="I17" s="24"/>
      <c r="J17" s="24"/>
      <c r="K17" s="24"/>
      <c r="L17" s="24"/>
      <c r="M17" s="24"/>
      <c r="N17" s="24"/>
      <c r="O17" s="24"/>
      <c r="P17" s="24"/>
      <c r="Q17" s="24"/>
      <c r="R17" s="24"/>
      <c r="S17" s="24"/>
      <c r="T17" s="24"/>
      <c r="U17" s="24"/>
      <c r="V17" s="24"/>
      <c r="W17" s="24"/>
    </row>
    <row r="18" ht="21" customHeight="1" spans="1:23">
      <c r="A18" s="25"/>
      <c r="B18" s="22" t="s">
        <v>231</v>
      </c>
      <c r="C18" s="22" t="s">
        <v>232</v>
      </c>
      <c r="D18" s="22" t="s">
        <v>92</v>
      </c>
      <c r="E18" s="22" t="s">
        <v>93</v>
      </c>
      <c r="F18" s="22" t="s">
        <v>235</v>
      </c>
      <c r="G18" s="22" t="s">
        <v>236</v>
      </c>
      <c r="H18" s="24">
        <v>1468119.04</v>
      </c>
      <c r="I18" s="24">
        <v>1468119.04</v>
      </c>
      <c r="J18" s="24"/>
      <c r="K18" s="24"/>
      <c r="L18" s="24">
        <v>1468119.04</v>
      </c>
      <c r="M18" s="24"/>
      <c r="N18" s="24"/>
      <c r="O18" s="24"/>
      <c r="P18" s="24"/>
      <c r="Q18" s="24"/>
      <c r="R18" s="24"/>
      <c r="S18" s="24"/>
      <c r="T18" s="24"/>
      <c r="U18" s="24"/>
      <c r="V18" s="24"/>
      <c r="W18" s="24"/>
    </row>
    <row r="19" ht="21" customHeight="1" spans="1:23">
      <c r="A19" s="25"/>
      <c r="B19" s="22" t="s">
        <v>231</v>
      </c>
      <c r="C19" s="22" t="s">
        <v>232</v>
      </c>
      <c r="D19" s="22" t="s">
        <v>121</v>
      </c>
      <c r="E19" s="22" t="s">
        <v>122</v>
      </c>
      <c r="F19" s="22" t="s">
        <v>237</v>
      </c>
      <c r="G19" s="22" t="s">
        <v>238</v>
      </c>
      <c r="H19" s="24">
        <v>1325442.21</v>
      </c>
      <c r="I19" s="24">
        <v>1325442.21</v>
      </c>
      <c r="J19" s="24"/>
      <c r="K19" s="24"/>
      <c r="L19" s="24">
        <v>1325442.21</v>
      </c>
      <c r="M19" s="24"/>
      <c r="N19" s="24"/>
      <c r="O19" s="24"/>
      <c r="P19" s="24"/>
      <c r="Q19" s="24"/>
      <c r="R19" s="24"/>
      <c r="S19" s="24"/>
      <c r="T19" s="24"/>
      <c r="U19" s="24"/>
      <c r="V19" s="24"/>
      <c r="W19" s="24"/>
    </row>
    <row r="20" ht="21" customHeight="1" spans="1:23">
      <c r="A20" s="25"/>
      <c r="B20" s="22" t="s">
        <v>231</v>
      </c>
      <c r="C20" s="22" t="s">
        <v>232</v>
      </c>
      <c r="D20" s="22" t="s">
        <v>239</v>
      </c>
      <c r="E20" s="22" t="s">
        <v>240</v>
      </c>
      <c r="F20" s="22" t="s">
        <v>237</v>
      </c>
      <c r="G20" s="22" t="s">
        <v>238</v>
      </c>
      <c r="H20" s="24"/>
      <c r="I20" s="24"/>
      <c r="J20" s="24"/>
      <c r="K20" s="24"/>
      <c r="L20" s="24"/>
      <c r="M20" s="24"/>
      <c r="N20" s="24"/>
      <c r="O20" s="24"/>
      <c r="P20" s="24"/>
      <c r="Q20" s="24"/>
      <c r="R20" s="24"/>
      <c r="S20" s="24"/>
      <c r="T20" s="24"/>
      <c r="U20" s="24"/>
      <c r="V20" s="24"/>
      <c r="W20" s="24"/>
    </row>
    <row r="21" ht="21" customHeight="1" spans="1:23">
      <c r="A21" s="25"/>
      <c r="B21" s="22" t="s">
        <v>231</v>
      </c>
      <c r="C21" s="22" t="s">
        <v>232</v>
      </c>
      <c r="D21" s="22" t="s">
        <v>123</v>
      </c>
      <c r="E21" s="22" t="s">
        <v>124</v>
      </c>
      <c r="F21" s="22" t="s">
        <v>241</v>
      </c>
      <c r="G21" s="22" t="s">
        <v>242</v>
      </c>
      <c r="H21" s="24">
        <v>560046.01</v>
      </c>
      <c r="I21" s="24">
        <v>560046.01</v>
      </c>
      <c r="J21" s="24"/>
      <c r="K21" s="24"/>
      <c r="L21" s="24">
        <v>560046.01</v>
      </c>
      <c r="M21" s="24"/>
      <c r="N21" s="24"/>
      <c r="O21" s="24"/>
      <c r="P21" s="24"/>
      <c r="Q21" s="24"/>
      <c r="R21" s="24"/>
      <c r="S21" s="24"/>
      <c r="T21" s="24"/>
      <c r="U21" s="24"/>
      <c r="V21" s="24"/>
      <c r="W21" s="24"/>
    </row>
    <row r="22" ht="21" customHeight="1" spans="1:23">
      <c r="A22" s="25"/>
      <c r="B22" s="22" t="s">
        <v>231</v>
      </c>
      <c r="C22" s="22" t="s">
        <v>232</v>
      </c>
      <c r="D22" s="22" t="s">
        <v>123</v>
      </c>
      <c r="E22" s="22" t="s">
        <v>124</v>
      </c>
      <c r="F22" s="22" t="s">
        <v>241</v>
      </c>
      <c r="G22" s="22" t="s">
        <v>242</v>
      </c>
      <c r="H22" s="24"/>
      <c r="I22" s="24"/>
      <c r="J22" s="24"/>
      <c r="K22" s="24"/>
      <c r="L22" s="24"/>
      <c r="M22" s="24"/>
      <c r="N22" s="24"/>
      <c r="O22" s="24"/>
      <c r="P22" s="24"/>
      <c r="Q22" s="24"/>
      <c r="R22" s="24"/>
      <c r="S22" s="24"/>
      <c r="T22" s="24"/>
      <c r="U22" s="24"/>
      <c r="V22" s="24"/>
      <c r="W22" s="24"/>
    </row>
    <row r="23" ht="21" customHeight="1" spans="1:23">
      <c r="A23" s="25"/>
      <c r="B23" s="22" t="s">
        <v>231</v>
      </c>
      <c r="C23" s="22" t="s">
        <v>232</v>
      </c>
      <c r="D23" s="22" t="s">
        <v>123</v>
      </c>
      <c r="E23" s="22" t="s">
        <v>124</v>
      </c>
      <c r="F23" s="22" t="s">
        <v>241</v>
      </c>
      <c r="G23" s="22" t="s">
        <v>242</v>
      </c>
      <c r="H23" s="24">
        <v>238764.93</v>
      </c>
      <c r="I23" s="24">
        <v>238764.93</v>
      </c>
      <c r="J23" s="24"/>
      <c r="K23" s="24"/>
      <c r="L23" s="24">
        <v>238764.93</v>
      </c>
      <c r="M23" s="24"/>
      <c r="N23" s="24"/>
      <c r="O23" s="24"/>
      <c r="P23" s="24"/>
      <c r="Q23" s="24"/>
      <c r="R23" s="24"/>
      <c r="S23" s="24"/>
      <c r="T23" s="24"/>
      <c r="U23" s="24"/>
      <c r="V23" s="24"/>
      <c r="W23" s="24"/>
    </row>
    <row r="24" ht="21" customHeight="1" spans="1:23">
      <c r="A24" s="25"/>
      <c r="B24" s="22" t="s">
        <v>231</v>
      </c>
      <c r="C24" s="22" t="s">
        <v>232</v>
      </c>
      <c r="D24" s="22" t="s">
        <v>123</v>
      </c>
      <c r="E24" s="22" t="s">
        <v>124</v>
      </c>
      <c r="F24" s="22" t="s">
        <v>241</v>
      </c>
      <c r="G24" s="22" t="s">
        <v>242</v>
      </c>
      <c r="H24" s="24"/>
      <c r="I24" s="24"/>
      <c r="J24" s="24"/>
      <c r="K24" s="24"/>
      <c r="L24" s="24"/>
      <c r="M24" s="24"/>
      <c r="N24" s="24"/>
      <c r="O24" s="24"/>
      <c r="P24" s="24"/>
      <c r="Q24" s="24"/>
      <c r="R24" s="24"/>
      <c r="S24" s="24"/>
      <c r="T24" s="24"/>
      <c r="U24" s="24"/>
      <c r="V24" s="24"/>
      <c r="W24" s="24"/>
    </row>
    <row r="25" ht="21" customHeight="1" spans="1:23">
      <c r="A25" s="25"/>
      <c r="B25" s="22" t="s">
        <v>231</v>
      </c>
      <c r="C25" s="22" t="s">
        <v>232</v>
      </c>
      <c r="D25" s="22" t="s">
        <v>125</v>
      </c>
      <c r="E25" s="22" t="s">
        <v>126</v>
      </c>
      <c r="F25" s="22" t="s">
        <v>243</v>
      </c>
      <c r="G25" s="22" t="s">
        <v>244</v>
      </c>
      <c r="H25" s="24">
        <v>45942</v>
      </c>
      <c r="I25" s="24">
        <v>45942</v>
      </c>
      <c r="J25" s="24"/>
      <c r="K25" s="24"/>
      <c r="L25" s="24">
        <v>45942</v>
      </c>
      <c r="M25" s="24"/>
      <c r="N25" s="24"/>
      <c r="O25" s="24"/>
      <c r="P25" s="24"/>
      <c r="Q25" s="24"/>
      <c r="R25" s="24"/>
      <c r="S25" s="24"/>
      <c r="T25" s="24"/>
      <c r="U25" s="24"/>
      <c r="V25" s="24"/>
      <c r="W25" s="24"/>
    </row>
    <row r="26" ht="21" customHeight="1" spans="1:23">
      <c r="A26" s="25"/>
      <c r="B26" s="22" t="s">
        <v>231</v>
      </c>
      <c r="C26" s="22" t="s">
        <v>232</v>
      </c>
      <c r="D26" s="22" t="s">
        <v>100</v>
      </c>
      <c r="E26" s="22" t="s">
        <v>99</v>
      </c>
      <c r="F26" s="22" t="s">
        <v>243</v>
      </c>
      <c r="G26" s="22" t="s">
        <v>244</v>
      </c>
      <c r="H26" s="24">
        <v>130677.4</v>
      </c>
      <c r="I26" s="24">
        <v>130677.4</v>
      </c>
      <c r="J26" s="24"/>
      <c r="K26" s="24"/>
      <c r="L26" s="24">
        <v>130677.4</v>
      </c>
      <c r="M26" s="24"/>
      <c r="N26" s="24"/>
      <c r="O26" s="24"/>
      <c r="P26" s="24"/>
      <c r="Q26" s="24"/>
      <c r="R26" s="24"/>
      <c r="S26" s="24"/>
      <c r="T26" s="24"/>
      <c r="U26" s="24"/>
      <c r="V26" s="24"/>
      <c r="W26" s="24"/>
    </row>
    <row r="27" ht="21" customHeight="1" spans="1:23">
      <c r="A27" s="25"/>
      <c r="B27" s="22" t="s">
        <v>231</v>
      </c>
      <c r="C27" s="22" t="s">
        <v>232</v>
      </c>
      <c r="D27" s="22" t="s">
        <v>125</v>
      </c>
      <c r="E27" s="22" t="s">
        <v>126</v>
      </c>
      <c r="F27" s="22" t="s">
        <v>243</v>
      </c>
      <c r="G27" s="22" t="s">
        <v>244</v>
      </c>
      <c r="H27" s="24">
        <v>37336.4</v>
      </c>
      <c r="I27" s="24">
        <v>37336.4</v>
      </c>
      <c r="J27" s="24"/>
      <c r="K27" s="24"/>
      <c r="L27" s="24">
        <v>37336.4</v>
      </c>
      <c r="M27" s="24"/>
      <c r="N27" s="24"/>
      <c r="O27" s="24"/>
      <c r="P27" s="24"/>
      <c r="Q27" s="24"/>
      <c r="R27" s="24"/>
      <c r="S27" s="24"/>
      <c r="T27" s="24"/>
      <c r="U27" s="24"/>
      <c r="V27" s="24"/>
      <c r="W27" s="24"/>
    </row>
    <row r="28" ht="21" customHeight="1" spans="1:23">
      <c r="A28" s="25"/>
      <c r="B28" s="22" t="s">
        <v>231</v>
      </c>
      <c r="C28" s="22" t="s">
        <v>232</v>
      </c>
      <c r="D28" s="22" t="s">
        <v>125</v>
      </c>
      <c r="E28" s="22" t="s">
        <v>126</v>
      </c>
      <c r="F28" s="22" t="s">
        <v>243</v>
      </c>
      <c r="G28" s="22" t="s">
        <v>244</v>
      </c>
      <c r="H28" s="24"/>
      <c r="I28" s="24"/>
      <c r="J28" s="24"/>
      <c r="K28" s="24"/>
      <c r="L28" s="24"/>
      <c r="M28" s="24"/>
      <c r="N28" s="24"/>
      <c r="O28" s="24"/>
      <c r="P28" s="24"/>
      <c r="Q28" s="24"/>
      <c r="R28" s="24"/>
      <c r="S28" s="24"/>
      <c r="T28" s="24"/>
      <c r="U28" s="24"/>
      <c r="V28" s="24"/>
      <c r="W28" s="24"/>
    </row>
    <row r="29" ht="21" customHeight="1" spans="1:23">
      <c r="A29" s="25"/>
      <c r="B29" s="22" t="s">
        <v>231</v>
      </c>
      <c r="C29" s="22" t="s">
        <v>232</v>
      </c>
      <c r="D29" s="22" t="s">
        <v>125</v>
      </c>
      <c r="E29" s="22" t="s">
        <v>126</v>
      </c>
      <c r="F29" s="22" t="s">
        <v>243</v>
      </c>
      <c r="G29" s="22" t="s">
        <v>244</v>
      </c>
      <c r="H29" s="24">
        <v>29868</v>
      </c>
      <c r="I29" s="24">
        <v>29868</v>
      </c>
      <c r="J29" s="24"/>
      <c r="K29" s="24"/>
      <c r="L29" s="24">
        <v>29868</v>
      </c>
      <c r="M29" s="24"/>
      <c r="N29" s="24"/>
      <c r="O29" s="24"/>
      <c r="P29" s="24"/>
      <c r="Q29" s="24"/>
      <c r="R29" s="24"/>
      <c r="S29" s="24"/>
      <c r="T29" s="24"/>
      <c r="U29" s="24"/>
      <c r="V29" s="24"/>
      <c r="W29" s="24"/>
    </row>
    <row r="30" ht="21" customHeight="1" spans="1:23">
      <c r="A30" s="25"/>
      <c r="B30" s="22" t="s">
        <v>231</v>
      </c>
      <c r="C30" s="22" t="s">
        <v>232</v>
      </c>
      <c r="D30" s="22" t="s">
        <v>100</v>
      </c>
      <c r="E30" s="22" t="s">
        <v>99</v>
      </c>
      <c r="F30" s="22" t="s">
        <v>243</v>
      </c>
      <c r="G30" s="22" t="s">
        <v>244</v>
      </c>
      <c r="H30" s="24"/>
      <c r="I30" s="24"/>
      <c r="J30" s="24"/>
      <c r="K30" s="24"/>
      <c r="L30" s="24"/>
      <c r="M30" s="24"/>
      <c r="N30" s="24"/>
      <c r="O30" s="24"/>
      <c r="P30" s="24"/>
      <c r="Q30" s="24"/>
      <c r="R30" s="24"/>
      <c r="S30" s="24"/>
      <c r="T30" s="24"/>
      <c r="U30" s="24"/>
      <c r="V30" s="24"/>
      <c r="W30" s="24"/>
    </row>
    <row r="31" ht="21" customHeight="1" spans="1:23">
      <c r="A31" s="25"/>
      <c r="B31" s="22" t="s">
        <v>231</v>
      </c>
      <c r="C31" s="22" t="s">
        <v>232</v>
      </c>
      <c r="D31" s="22" t="s">
        <v>125</v>
      </c>
      <c r="E31" s="22" t="s">
        <v>126</v>
      </c>
      <c r="F31" s="22" t="s">
        <v>243</v>
      </c>
      <c r="G31" s="22" t="s">
        <v>244</v>
      </c>
      <c r="H31" s="24"/>
      <c r="I31" s="24"/>
      <c r="J31" s="24"/>
      <c r="K31" s="24"/>
      <c r="L31" s="24"/>
      <c r="M31" s="24"/>
      <c r="N31" s="24"/>
      <c r="O31" s="24"/>
      <c r="P31" s="24"/>
      <c r="Q31" s="24"/>
      <c r="R31" s="24"/>
      <c r="S31" s="24"/>
      <c r="T31" s="24"/>
      <c r="U31" s="24"/>
      <c r="V31" s="24"/>
      <c r="W31" s="24"/>
    </row>
    <row r="32" ht="21" customHeight="1" spans="1:23">
      <c r="A32" s="25"/>
      <c r="B32" s="22" t="s">
        <v>231</v>
      </c>
      <c r="C32" s="22" t="s">
        <v>232</v>
      </c>
      <c r="D32" s="22" t="s">
        <v>125</v>
      </c>
      <c r="E32" s="22" t="s">
        <v>126</v>
      </c>
      <c r="F32" s="22" t="s">
        <v>243</v>
      </c>
      <c r="G32" s="22" t="s">
        <v>244</v>
      </c>
      <c r="H32" s="24"/>
      <c r="I32" s="24"/>
      <c r="J32" s="24"/>
      <c r="K32" s="24"/>
      <c r="L32" s="24"/>
      <c r="M32" s="24"/>
      <c r="N32" s="24"/>
      <c r="O32" s="24"/>
      <c r="P32" s="24"/>
      <c r="Q32" s="24"/>
      <c r="R32" s="24"/>
      <c r="S32" s="24"/>
      <c r="T32" s="24"/>
      <c r="U32" s="24"/>
      <c r="V32" s="24"/>
      <c r="W32" s="24"/>
    </row>
    <row r="33" ht="21" customHeight="1" spans="1:23">
      <c r="A33" s="25"/>
      <c r="B33" s="22" t="s">
        <v>245</v>
      </c>
      <c r="C33" s="22" t="s">
        <v>135</v>
      </c>
      <c r="D33" s="22" t="s">
        <v>134</v>
      </c>
      <c r="E33" s="22" t="s">
        <v>135</v>
      </c>
      <c r="F33" s="22" t="s">
        <v>246</v>
      </c>
      <c r="G33" s="22" t="s">
        <v>135</v>
      </c>
      <c r="H33" s="24">
        <v>2240184.02</v>
      </c>
      <c r="I33" s="24">
        <v>2240184.02</v>
      </c>
      <c r="J33" s="24"/>
      <c r="K33" s="24"/>
      <c r="L33" s="24">
        <v>2240184.02</v>
      </c>
      <c r="M33" s="24"/>
      <c r="N33" s="24"/>
      <c r="O33" s="24"/>
      <c r="P33" s="24"/>
      <c r="Q33" s="24"/>
      <c r="R33" s="24"/>
      <c r="S33" s="24"/>
      <c r="T33" s="24"/>
      <c r="U33" s="24"/>
      <c r="V33" s="24"/>
      <c r="W33" s="24"/>
    </row>
    <row r="34" ht="21" customHeight="1" spans="1:23">
      <c r="A34" s="25"/>
      <c r="B34" s="22" t="s">
        <v>245</v>
      </c>
      <c r="C34" s="22" t="s">
        <v>135</v>
      </c>
      <c r="D34" s="22" t="s">
        <v>134</v>
      </c>
      <c r="E34" s="22" t="s">
        <v>135</v>
      </c>
      <c r="F34" s="22" t="s">
        <v>246</v>
      </c>
      <c r="G34" s="22" t="s">
        <v>135</v>
      </c>
      <c r="H34" s="24"/>
      <c r="I34" s="24"/>
      <c r="J34" s="24"/>
      <c r="K34" s="24"/>
      <c r="L34" s="24"/>
      <c r="M34" s="24"/>
      <c r="N34" s="24"/>
      <c r="O34" s="24"/>
      <c r="P34" s="24"/>
      <c r="Q34" s="24"/>
      <c r="R34" s="24"/>
      <c r="S34" s="24"/>
      <c r="T34" s="24"/>
      <c r="U34" s="24"/>
      <c r="V34" s="24"/>
      <c r="W34" s="24"/>
    </row>
    <row r="35" ht="21" customHeight="1" spans="1:23">
      <c r="A35" s="25"/>
      <c r="B35" s="22" t="s">
        <v>247</v>
      </c>
      <c r="C35" s="22" t="s">
        <v>248</v>
      </c>
      <c r="D35" s="22" t="s">
        <v>88</v>
      </c>
      <c r="E35" s="22" t="s">
        <v>89</v>
      </c>
      <c r="F35" s="22" t="s">
        <v>249</v>
      </c>
      <c r="G35" s="22" t="s">
        <v>250</v>
      </c>
      <c r="H35" s="24">
        <v>2915060.04</v>
      </c>
      <c r="I35" s="24">
        <v>2915060.04</v>
      </c>
      <c r="J35" s="24"/>
      <c r="K35" s="24"/>
      <c r="L35" s="24">
        <v>2915060.04</v>
      </c>
      <c r="M35" s="24"/>
      <c r="N35" s="24"/>
      <c r="O35" s="24"/>
      <c r="P35" s="24"/>
      <c r="Q35" s="24"/>
      <c r="R35" s="24"/>
      <c r="S35" s="24"/>
      <c r="T35" s="24"/>
      <c r="U35" s="24"/>
      <c r="V35" s="24"/>
      <c r="W35" s="24"/>
    </row>
    <row r="36" ht="21" customHeight="1" spans="1:23">
      <c r="A36" s="25"/>
      <c r="B36" s="22" t="s">
        <v>247</v>
      </c>
      <c r="C36" s="22" t="s">
        <v>248</v>
      </c>
      <c r="D36" s="22" t="s">
        <v>109</v>
      </c>
      <c r="E36" s="22" t="s">
        <v>110</v>
      </c>
      <c r="F36" s="22" t="s">
        <v>249</v>
      </c>
      <c r="G36" s="22" t="s">
        <v>250</v>
      </c>
      <c r="H36" s="24"/>
      <c r="I36" s="24"/>
      <c r="J36" s="24"/>
      <c r="K36" s="24"/>
      <c r="L36" s="24"/>
      <c r="M36" s="24"/>
      <c r="N36" s="24"/>
      <c r="O36" s="24"/>
      <c r="P36" s="24"/>
      <c r="Q36" s="24"/>
      <c r="R36" s="24"/>
      <c r="S36" s="24"/>
      <c r="T36" s="24"/>
      <c r="U36" s="24"/>
      <c r="V36" s="24"/>
      <c r="W36" s="24"/>
    </row>
    <row r="37" ht="21" customHeight="1" spans="1:23">
      <c r="A37" s="25"/>
      <c r="B37" s="22" t="s">
        <v>251</v>
      </c>
      <c r="C37" s="22" t="s">
        <v>252</v>
      </c>
      <c r="D37" s="22" t="s">
        <v>96</v>
      </c>
      <c r="E37" s="22" t="s">
        <v>97</v>
      </c>
      <c r="F37" s="22" t="s">
        <v>253</v>
      </c>
      <c r="G37" s="22" t="s">
        <v>254</v>
      </c>
      <c r="H37" s="24">
        <v>22095.6</v>
      </c>
      <c r="I37" s="24">
        <v>22095.6</v>
      </c>
      <c r="J37" s="24"/>
      <c r="K37" s="24"/>
      <c r="L37" s="24">
        <v>22095.6</v>
      </c>
      <c r="M37" s="24"/>
      <c r="N37" s="24"/>
      <c r="O37" s="24"/>
      <c r="P37" s="24"/>
      <c r="Q37" s="24"/>
      <c r="R37" s="24"/>
      <c r="S37" s="24"/>
      <c r="T37" s="24"/>
      <c r="U37" s="24"/>
      <c r="V37" s="24"/>
      <c r="W37" s="24"/>
    </row>
    <row r="38" ht="21" customHeight="1" spans="1:23">
      <c r="A38" s="25"/>
      <c r="B38" s="22" t="s">
        <v>231</v>
      </c>
      <c r="C38" s="22" t="s">
        <v>232</v>
      </c>
      <c r="D38" s="22" t="s">
        <v>239</v>
      </c>
      <c r="E38" s="22" t="s">
        <v>240</v>
      </c>
      <c r="F38" s="22" t="s">
        <v>255</v>
      </c>
      <c r="G38" s="22" t="s">
        <v>256</v>
      </c>
      <c r="H38" s="24"/>
      <c r="I38" s="24"/>
      <c r="J38" s="24"/>
      <c r="K38" s="24"/>
      <c r="L38" s="24"/>
      <c r="M38" s="24"/>
      <c r="N38" s="24"/>
      <c r="O38" s="24"/>
      <c r="P38" s="24"/>
      <c r="Q38" s="24"/>
      <c r="R38" s="24"/>
      <c r="S38" s="24"/>
      <c r="T38" s="24"/>
      <c r="U38" s="24"/>
      <c r="V38" s="24"/>
      <c r="W38" s="24"/>
    </row>
    <row r="39" ht="21" customHeight="1" spans="1:23">
      <c r="A39" s="25"/>
      <c r="B39" s="22" t="s">
        <v>231</v>
      </c>
      <c r="C39" s="22" t="s">
        <v>232</v>
      </c>
      <c r="D39" s="22" t="s">
        <v>121</v>
      </c>
      <c r="E39" s="22" t="s">
        <v>122</v>
      </c>
      <c r="F39" s="22" t="s">
        <v>255</v>
      </c>
      <c r="G39" s="22" t="s">
        <v>256</v>
      </c>
      <c r="H39" s="24"/>
      <c r="I39" s="24"/>
      <c r="J39" s="24"/>
      <c r="K39" s="24"/>
      <c r="L39" s="24"/>
      <c r="M39" s="24"/>
      <c r="N39" s="24"/>
      <c r="O39" s="24"/>
      <c r="P39" s="24"/>
      <c r="Q39" s="24"/>
      <c r="R39" s="24"/>
      <c r="S39" s="24"/>
      <c r="T39" s="24"/>
      <c r="U39" s="24"/>
      <c r="V39" s="24"/>
      <c r="W39" s="24"/>
    </row>
    <row r="40" ht="21" customHeight="1" spans="1:23">
      <c r="A40" s="25"/>
      <c r="B40" s="22" t="s">
        <v>257</v>
      </c>
      <c r="C40" s="22" t="s">
        <v>258</v>
      </c>
      <c r="D40" s="22" t="s">
        <v>90</v>
      </c>
      <c r="E40" s="22" t="s">
        <v>91</v>
      </c>
      <c r="F40" s="22" t="s">
        <v>233</v>
      </c>
      <c r="G40" s="22" t="s">
        <v>234</v>
      </c>
      <c r="H40" s="24">
        <v>8760000</v>
      </c>
      <c r="I40" s="24"/>
      <c r="J40" s="24"/>
      <c r="K40" s="24"/>
      <c r="L40" s="24"/>
      <c r="M40" s="24"/>
      <c r="N40" s="24"/>
      <c r="O40" s="24"/>
      <c r="P40" s="24"/>
      <c r="Q40" s="24"/>
      <c r="R40" s="24">
        <v>8760000</v>
      </c>
      <c r="S40" s="24"/>
      <c r="T40" s="24">
        <v>8760000</v>
      </c>
      <c r="U40" s="24"/>
      <c r="V40" s="24"/>
      <c r="W40" s="24"/>
    </row>
    <row r="41" ht="21" customHeight="1" spans="1:23">
      <c r="A41" s="25"/>
      <c r="B41" s="22" t="s">
        <v>257</v>
      </c>
      <c r="C41" s="22" t="s">
        <v>258</v>
      </c>
      <c r="D41" s="22" t="s">
        <v>92</v>
      </c>
      <c r="E41" s="22" t="s">
        <v>93</v>
      </c>
      <c r="F41" s="22" t="s">
        <v>235</v>
      </c>
      <c r="G41" s="22" t="s">
        <v>236</v>
      </c>
      <c r="H41" s="24">
        <v>1100000</v>
      </c>
      <c r="I41" s="24"/>
      <c r="J41" s="24"/>
      <c r="K41" s="24"/>
      <c r="L41" s="24"/>
      <c r="M41" s="24"/>
      <c r="N41" s="24"/>
      <c r="O41" s="24"/>
      <c r="P41" s="24"/>
      <c r="Q41" s="24"/>
      <c r="R41" s="24">
        <v>1100000</v>
      </c>
      <c r="S41" s="24"/>
      <c r="T41" s="24">
        <v>1100000</v>
      </c>
      <c r="U41" s="24"/>
      <c r="V41" s="24"/>
      <c r="W41" s="24"/>
    </row>
    <row r="42" ht="21" customHeight="1" spans="1:23">
      <c r="A42" s="25"/>
      <c r="B42" s="22" t="s">
        <v>257</v>
      </c>
      <c r="C42" s="22" t="s">
        <v>258</v>
      </c>
      <c r="D42" s="22" t="s">
        <v>100</v>
      </c>
      <c r="E42" s="22" t="s">
        <v>99</v>
      </c>
      <c r="F42" s="22" t="s">
        <v>243</v>
      </c>
      <c r="G42" s="22" t="s">
        <v>244</v>
      </c>
      <c r="H42" s="24">
        <v>960000</v>
      </c>
      <c r="I42" s="24"/>
      <c r="J42" s="24"/>
      <c r="K42" s="24"/>
      <c r="L42" s="24"/>
      <c r="M42" s="24"/>
      <c r="N42" s="24"/>
      <c r="O42" s="24"/>
      <c r="P42" s="24"/>
      <c r="Q42" s="24"/>
      <c r="R42" s="24">
        <v>960000</v>
      </c>
      <c r="S42" s="24"/>
      <c r="T42" s="24">
        <v>960000</v>
      </c>
      <c r="U42" s="24"/>
      <c r="V42" s="24"/>
      <c r="W42" s="24"/>
    </row>
    <row r="43" ht="21" customHeight="1" spans="1:23">
      <c r="A43" s="25"/>
      <c r="B43" s="22" t="s">
        <v>257</v>
      </c>
      <c r="C43" s="22" t="s">
        <v>258</v>
      </c>
      <c r="D43" s="22" t="s">
        <v>109</v>
      </c>
      <c r="E43" s="22" t="s">
        <v>110</v>
      </c>
      <c r="F43" s="22" t="s">
        <v>227</v>
      </c>
      <c r="G43" s="22" t="s">
        <v>228</v>
      </c>
      <c r="H43" s="24">
        <v>85410000</v>
      </c>
      <c r="I43" s="24"/>
      <c r="J43" s="24"/>
      <c r="K43" s="24"/>
      <c r="L43" s="24"/>
      <c r="M43" s="24"/>
      <c r="N43" s="24"/>
      <c r="O43" s="24"/>
      <c r="P43" s="24"/>
      <c r="Q43" s="24"/>
      <c r="R43" s="24">
        <v>85410000</v>
      </c>
      <c r="S43" s="24"/>
      <c r="T43" s="24">
        <v>85410000</v>
      </c>
      <c r="U43" s="24"/>
      <c r="V43" s="24"/>
      <c r="W43" s="24"/>
    </row>
    <row r="44" ht="21" customHeight="1" spans="1:23">
      <c r="A44" s="25"/>
      <c r="B44" s="22" t="s">
        <v>257</v>
      </c>
      <c r="C44" s="22" t="s">
        <v>258</v>
      </c>
      <c r="D44" s="22" t="s">
        <v>121</v>
      </c>
      <c r="E44" s="22" t="s">
        <v>122</v>
      </c>
      <c r="F44" s="22" t="s">
        <v>237</v>
      </c>
      <c r="G44" s="22" t="s">
        <v>238</v>
      </c>
      <c r="H44" s="24">
        <v>4050000</v>
      </c>
      <c r="I44" s="24"/>
      <c r="J44" s="24"/>
      <c r="K44" s="24"/>
      <c r="L44" s="24"/>
      <c r="M44" s="24"/>
      <c r="N44" s="24"/>
      <c r="O44" s="24"/>
      <c r="P44" s="24"/>
      <c r="Q44" s="24"/>
      <c r="R44" s="24">
        <v>4050000</v>
      </c>
      <c r="S44" s="24"/>
      <c r="T44" s="24">
        <v>4050000</v>
      </c>
      <c r="U44" s="24"/>
      <c r="V44" s="24"/>
      <c r="W44" s="24"/>
    </row>
    <row r="45" ht="21" customHeight="1" spans="1:23">
      <c r="A45" s="25"/>
      <c r="B45" s="22" t="s">
        <v>257</v>
      </c>
      <c r="C45" s="22" t="s">
        <v>258</v>
      </c>
      <c r="D45" s="22" t="s">
        <v>123</v>
      </c>
      <c r="E45" s="22" t="s">
        <v>124</v>
      </c>
      <c r="F45" s="22" t="s">
        <v>241</v>
      </c>
      <c r="G45" s="22" t="s">
        <v>242</v>
      </c>
      <c r="H45" s="24">
        <v>550000</v>
      </c>
      <c r="I45" s="24"/>
      <c r="J45" s="24"/>
      <c r="K45" s="24"/>
      <c r="L45" s="24"/>
      <c r="M45" s="24"/>
      <c r="N45" s="24"/>
      <c r="O45" s="24"/>
      <c r="P45" s="24"/>
      <c r="Q45" s="24"/>
      <c r="R45" s="24">
        <v>550000</v>
      </c>
      <c r="S45" s="24"/>
      <c r="T45" s="24">
        <v>550000</v>
      </c>
      <c r="U45" s="24"/>
      <c r="V45" s="24"/>
      <c r="W45" s="24"/>
    </row>
    <row r="46" ht="21" customHeight="1" spans="1:23">
      <c r="A46" s="25"/>
      <c r="B46" s="22" t="s">
        <v>257</v>
      </c>
      <c r="C46" s="22" t="s">
        <v>258</v>
      </c>
      <c r="D46" s="22" t="s">
        <v>134</v>
      </c>
      <c r="E46" s="22" t="s">
        <v>135</v>
      </c>
      <c r="F46" s="22" t="s">
        <v>246</v>
      </c>
      <c r="G46" s="22" t="s">
        <v>135</v>
      </c>
      <c r="H46" s="24">
        <v>4800000</v>
      </c>
      <c r="I46" s="24"/>
      <c r="J46" s="24"/>
      <c r="K46" s="24"/>
      <c r="L46" s="24"/>
      <c r="M46" s="24"/>
      <c r="N46" s="24"/>
      <c r="O46" s="24"/>
      <c r="P46" s="24"/>
      <c r="Q46" s="24"/>
      <c r="R46" s="24">
        <v>4800000</v>
      </c>
      <c r="S46" s="24"/>
      <c r="T46" s="24">
        <v>4800000</v>
      </c>
      <c r="U46" s="24"/>
      <c r="V46" s="24"/>
      <c r="W46" s="24"/>
    </row>
    <row r="47" ht="21" customHeight="1" spans="1:23">
      <c r="A47" s="36" t="s">
        <v>142</v>
      </c>
      <c r="B47" s="170"/>
      <c r="C47" s="170"/>
      <c r="D47" s="170"/>
      <c r="E47" s="170"/>
      <c r="F47" s="170"/>
      <c r="G47" s="171"/>
      <c r="H47" s="24">
        <v>139925647.88</v>
      </c>
      <c r="I47" s="24">
        <v>34295647.88</v>
      </c>
      <c r="J47" s="24"/>
      <c r="K47" s="24"/>
      <c r="L47" s="24">
        <v>34295647.88</v>
      </c>
      <c r="M47" s="24"/>
      <c r="N47" s="24"/>
      <c r="O47" s="24"/>
      <c r="P47" s="24"/>
      <c r="Q47" s="24"/>
      <c r="R47" s="24">
        <v>105630000</v>
      </c>
      <c r="S47" s="24"/>
      <c r="T47" s="24">
        <v>105630000</v>
      </c>
      <c r="U47" s="24"/>
      <c r="V47" s="24"/>
      <c r="W47" s="24"/>
    </row>
  </sheetData>
  <mergeCells count="30">
    <mergeCell ref="A3:W3"/>
    <mergeCell ref="A4:G4"/>
    <mergeCell ref="H5:W5"/>
    <mergeCell ref="I6:M6"/>
    <mergeCell ref="N6:P6"/>
    <mergeCell ref="R6:W6"/>
    <mergeCell ref="A47:G4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9"/>
  <sheetViews>
    <sheetView showZeros="0" tabSelected="1" workbookViewId="0">
      <pane ySplit="1" topLeftCell="A2" activePane="bottomLeft" state="frozen"/>
      <selection/>
      <selection pane="bottomLeft" activeCell="G83" sqref="G83"/>
    </sheetView>
  </sheetViews>
  <sheetFormatPr defaultColWidth="9.14583333333333" defaultRowHeight="14.25" customHeight="1"/>
  <cols>
    <col min="1" max="1" width="12.4166666666667" style="29" customWidth="1"/>
    <col min="2" max="2" width="30.4375" style="29" customWidth="1"/>
    <col min="3" max="3" width="32.84375" style="29" customWidth="1"/>
    <col min="4" max="4" width="23.84375" style="29" customWidth="1"/>
    <col min="5" max="5" width="11.1458333333333" style="29" customWidth="1"/>
    <col min="6" max="6" width="27.28125" style="29" customWidth="1"/>
    <col min="7" max="7" width="9.84375" style="29" customWidth="1"/>
    <col min="8" max="8" width="17.71875" style="29" customWidth="1"/>
    <col min="9" max="21" width="19.1458333333333" style="29" customWidth="1"/>
    <col min="22" max="23" width="19.28125" style="29" customWidth="1"/>
    <col min="24" max="16384" width="9.14583333333333" style="29"/>
  </cols>
  <sheetData>
    <row r="1" customHeight="1" spans="1:23">
      <c r="A1" s="117"/>
      <c r="B1" s="117"/>
      <c r="C1" s="117"/>
      <c r="D1" s="117"/>
      <c r="E1" s="117"/>
      <c r="F1" s="117"/>
      <c r="G1" s="117"/>
      <c r="H1" s="117"/>
      <c r="I1" s="117"/>
      <c r="J1" s="117"/>
      <c r="K1" s="117"/>
      <c r="L1" s="117"/>
      <c r="M1" s="117"/>
      <c r="N1" s="117"/>
      <c r="O1" s="117"/>
      <c r="P1" s="117"/>
      <c r="Q1" s="117"/>
      <c r="R1" s="117"/>
      <c r="S1" s="117"/>
      <c r="T1" s="117"/>
      <c r="U1" s="117"/>
      <c r="V1" s="117"/>
      <c r="W1" s="117"/>
    </row>
    <row r="2" ht="15" customHeight="1" spans="1:23">
      <c r="A2" s="133"/>
      <c r="B2" s="122"/>
      <c r="C2" s="133"/>
      <c r="D2" s="133"/>
      <c r="E2" s="134"/>
      <c r="F2" s="134"/>
      <c r="G2" s="134"/>
      <c r="H2" s="134"/>
      <c r="I2" s="122"/>
      <c r="J2" s="122"/>
      <c r="K2" s="122"/>
      <c r="L2" s="122"/>
      <c r="M2" s="122"/>
      <c r="N2" s="122"/>
      <c r="O2" s="122"/>
      <c r="P2" s="122"/>
      <c r="Q2" s="122"/>
      <c r="R2" s="133"/>
      <c r="S2" s="133"/>
      <c r="T2" s="133"/>
      <c r="U2" s="122"/>
      <c r="V2" s="133"/>
      <c r="W2" s="157" t="s">
        <v>259</v>
      </c>
    </row>
    <row r="3" ht="41.25" customHeight="1" spans="1:23">
      <c r="A3" s="118" t="str">
        <f>"2025"&amp;"年部门项目支出预算表"</f>
        <v>2025年部门项目支出预算表</v>
      </c>
      <c r="B3" s="119"/>
      <c r="C3" s="119"/>
      <c r="D3" s="119"/>
      <c r="E3" s="119"/>
      <c r="F3" s="119"/>
      <c r="G3" s="119"/>
      <c r="H3" s="119"/>
      <c r="I3" s="119"/>
      <c r="J3" s="119"/>
      <c r="K3" s="119"/>
      <c r="L3" s="119"/>
      <c r="M3" s="119"/>
      <c r="N3" s="119"/>
      <c r="O3" s="119"/>
      <c r="P3" s="119"/>
      <c r="Q3" s="119"/>
      <c r="R3" s="119"/>
      <c r="S3" s="119"/>
      <c r="T3" s="119"/>
      <c r="U3" s="119"/>
      <c r="V3" s="119"/>
      <c r="W3" s="119"/>
    </row>
    <row r="4" ht="18.75" customHeight="1" spans="1:23">
      <c r="A4" s="121" t="str">
        <f>"单位名称："&amp;"临沧市临翔区人民医院"</f>
        <v>单位名称：临沧市临翔区人民医院</v>
      </c>
      <c r="B4" s="135"/>
      <c r="C4" s="135"/>
      <c r="D4" s="135"/>
      <c r="E4" s="135"/>
      <c r="F4" s="135"/>
      <c r="G4" s="135"/>
      <c r="H4" s="135"/>
      <c r="I4" s="147"/>
      <c r="J4" s="147"/>
      <c r="K4" s="147"/>
      <c r="L4" s="147"/>
      <c r="M4" s="147"/>
      <c r="N4" s="147"/>
      <c r="O4" s="147"/>
      <c r="P4" s="147"/>
      <c r="Q4" s="147"/>
      <c r="R4" s="133"/>
      <c r="S4" s="133"/>
      <c r="T4" s="133"/>
      <c r="U4" s="122"/>
      <c r="V4" s="133"/>
      <c r="W4" s="157" t="s">
        <v>191</v>
      </c>
    </row>
    <row r="5" ht="18.75" customHeight="1" spans="1:23">
      <c r="A5" s="136" t="s">
        <v>260</v>
      </c>
      <c r="B5" s="137" t="s">
        <v>205</v>
      </c>
      <c r="C5" s="136" t="s">
        <v>206</v>
      </c>
      <c r="D5" s="136" t="s">
        <v>261</v>
      </c>
      <c r="E5" s="137" t="s">
        <v>207</v>
      </c>
      <c r="F5" s="137" t="s">
        <v>208</v>
      </c>
      <c r="G5" s="137" t="s">
        <v>262</v>
      </c>
      <c r="H5" s="137" t="s">
        <v>263</v>
      </c>
      <c r="I5" s="148" t="s">
        <v>56</v>
      </c>
      <c r="J5" s="149" t="s">
        <v>264</v>
      </c>
      <c r="K5" s="150"/>
      <c r="L5" s="150"/>
      <c r="M5" s="151"/>
      <c r="N5" s="149" t="s">
        <v>213</v>
      </c>
      <c r="O5" s="150"/>
      <c r="P5" s="151"/>
      <c r="Q5" s="137" t="s">
        <v>62</v>
      </c>
      <c r="R5" s="149" t="s">
        <v>78</v>
      </c>
      <c r="S5" s="150"/>
      <c r="T5" s="150"/>
      <c r="U5" s="150"/>
      <c r="V5" s="150"/>
      <c r="W5" s="151"/>
    </row>
    <row r="6" ht="18.75" customHeight="1" spans="1:23">
      <c r="A6" s="138"/>
      <c r="B6" s="139"/>
      <c r="C6" s="138"/>
      <c r="D6" s="138"/>
      <c r="E6" s="140"/>
      <c r="F6" s="140"/>
      <c r="G6" s="140"/>
      <c r="H6" s="140"/>
      <c r="I6" s="139"/>
      <c r="J6" s="152" t="s">
        <v>59</v>
      </c>
      <c r="K6" s="153"/>
      <c r="L6" s="137" t="s">
        <v>60</v>
      </c>
      <c r="M6" s="137" t="s">
        <v>61</v>
      </c>
      <c r="N6" s="137" t="s">
        <v>59</v>
      </c>
      <c r="O6" s="137" t="s">
        <v>60</v>
      </c>
      <c r="P6" s="137" t="s">
        <v>61</v>
      </c>
      <c r="Q6" s="140"/>
      <c r="R6" s="137" t="s">
        <v>58</v>
      </c>
      <c r="S6" s="136" t="s">
        <v>65</v>
      </c>
      <c r="T6" s="136" t="s">
        <v>219</v>
      </c>
      <c r="U6" s="136" t="s">
        <v>67</v>
      </c>
      <c r="V6" s="136" t="s">
        <v>68</v>
      </c>
      <c r="W6" s="136" t="s">
        <v>69</v>
      </c>
    </row>
    <row r="7" ht="18.75" customHeight="1" spans="1:23">
      <c r="A7" s="139"/>
      <c r="B7" s="139"/>
      <c r="C7" s="139"/>
      <c r="D7" s="139"/>
      <c r="E7" s="139"/>
      <c r="F7" s="139"/>
      <c r="G7" s="139"/>
      <c r="H7" s="139"/>
      <c r="I7" s="139"/>
      <c r="J7" s="154" t="s">
        <v>58</v>
      </c>
      <c r="K7" s="155"/>
      <c r="L7" s="139"/>
      <c r="M7" s="139"/>
      <c r="N7" s="139"/>
      <c r="O7" s="139"/>
      <c r="P7" s="139"/>
      <c r="Q7" s="139"/>
      <c r="R7" s="139"/>
      <c r="S7" s="158"/>
      <c r="T7" s="158"/>
      <c r="U7" s="158"/>
      <c r="V7" s="158"/>
      <c r="W7" s="158"/>
    </row>
    <row r="8" ht="18.75" customHeight="1" spans="1:23">
      <c r="A8" s="141"/>
      <c r="B8" s="142"/>
      <c r="C8" s="141"/>
      <c r="D8" s="141"/>
      <c r="E8" s="143"/>
      <c r="F8" s="143"/>
      <c r="G8" s="143"/>
      <c r="H8" s="143"/>
      <c r="I8" s="142"/>
      <c r="J8" s="123" t="s">
        <v>58</v>
      </c>
      <c r="K8" s="123" t="s">
        <v>265</v>
      </c>
      <c r="L8" s="143"/>
      <c r="M8" s="143"/>
      <c r="N8" s="143"/>
      <c r="O8" s="143"/>
      <c r="P8" s="143"/>
      <c r="Q8" s="143"/>
      <c r="R8" s="143"/>
      <c r="S8" s="143"/>
      <c r="T8" s="143"/>
      <c r="U8" s="142"/>
      <c r="V8" s="143"/>
      <c r="W8" s="143"/>
    </row>
    <row r="9" ht="18.75" customHeight="1" spans="1:23">
      <c r="A9" s="144">
        <v>1</v>
      </c>
      <c r="B9" s="144">
        <v>2</v>
      </c>
      <c r="C9" s="144">
        <v>3</v>
      </c>
      <c r="D9" s="144">
        <v>4</v>
      </c>
      <c r="E9" s="144">
        <v>5</v>
      </c>
      <c r="F9" s="144">
        <v>6</v>
      </c>
      <c r="G9" s="144">
        <v>7</v>
      </c>
      <c r="H9" s="144">
        <v>8</v>
      </c>
      <c r="I9" s="144">
        <v>9</v>
      </c>
      <c r="J9" s="144">
        <v>10</v>
      </c>
      <c r="K9" s="144">
        <v>11</v>
      </c>
      <c r="L9" s="144">
        <v>12</v>
      </c>
      <c r="M9" s="144">
        <v>13</v>
      </c>
      <c r="N9" s="144">
        <v>14</v>
      </c>
      <c r="O9" s="144">
        <v>15</v>
      </c>
      <c r="P9" s="144">
        <v>16</v>
      </c>
      <c r="Q9" s="144">
        <v>17</v>
      </c>
      <c r="R9" s="144">
        <v>18</v>
      </c>
      <c r="S9" s="144">
        <v>19</v>
      </c>
      <c r="T9" s="144">
        <v>20</v>
      </c>
      <c r="U9" s="144">
        <v>21</v>
      </c>
      <c r="V9" s="144">
        <v>22</v>
      </c>
      <c r="W9" s="144">
        <v>23</v>
      </c>
    </row>
    <row r="10" ht="18.75" customHeight="1" spans="1:23">
      <c r="A10" s="131"/>
      <c r="B10" s="131"/>
      <c r="C10" s="131" t="s">
        <v>266</v>
      </c>
      <c r="D10" s="131"/>
      <c r="E10" s="131"/>
      <c r="F10" s="131"/>
      <c r="G10" s="131"/>
      <c r="H10" s="131"/>
      <c r="I10" s="156">
        <v>2127329.53</v>
      </c>
      <c r="J10" s="156">
        <v>2127329.53</v>
      </c>
      <c r="K10" s="156">
        <v>2127329.53</v>
      </c>
      <c r="L10" s="156"/>
      <c r="M10" s="156"/>
      <c r="N10" s="156"/>
      <c r="O10" s="156"/>
      <c r="P10" s="156"/>
      <c r="Q10" s="156"/>
      <c r="R10" s="156"/>
      <c r="S10" s="156"/>
      <c r="T10" s="156"/>
      <c r="U10" s="156"/>
      <c r="V10" s="156"/>
      <c r="W10" s="156"/>
    </row>
    <row r="11" s="29" customFormat="1" ht="18.75" customHeight="1" spans="1:23">
      <c r="A11" s="145" t="s">
        <v>267</v>
      </c>
      <c r="B11" s="145" t="s">
        <v>268</v>
      </c>
      <c r="C11" s="131" t="s">
        <v>266</v>
      </c>
      <c r="D11" s="145" t="s">
        <v>71</v>
      </c>
      <c r="E11" s="145" t="s">
        <v>117</v>
      </c>
      <c r="F11" s="145" t="s">
        <v>118</v>
      </c>
      <c r="G11" s="145" t="s">
        <v>269</v>
      </c>
      <c r="H11" s="145" t="s">
        <v>270</v>
      </c>
      <c r="I11" s="156">
        <v>2127329.53</v>
      </c>
      <c r="J11" s="156">
        <v>2127329.53</v>
      </c>
      <c r="K11" s="156">
        <v>2127329.53</v>
      </c>
      <c r="L11" s="156"/>
      <c r="M11" s="156"/>
      <c r="N11" s="156"/>
      <c r="O11" s="156"/>
      <c r="P11" s="156"/>
      <c r="Q11" s="156"/>
      <c r="R11" s="156"/>
      <c r="S11" s="156"/>
      <c r="T11" s="156"/>
      <c r="U11" s="156"/>
      <c r="V11" s="156"/>
      <c r="W11" s="156"/>
    </row>
    <row r="12" ht="18.75" customHeight="1" spans="1:23">
      <c r="A12" s="146"/>
      <c r="B12" s="146"/>
      <c r="C12" s="131" t="s">
        <v>271</v>
      </c>
      <c r="D12" s="146"/>
      <c r="E12" s="146"/>
      <c r="F12" s="146"/>
      <c r="G12" s="146"/>
      <c r="H12" s="146"/>
      <c r="I12" s="156">
        <v>1000000</v>
      </c>
      <c r="J12" s="156">
        <v>1000000</v>
      </c>
      <c r="K12" s="156">
        <v>1000000</v>
      </c>
      <c r="L12" s="156"/>
      <c r="M12" s="156"/>
      <c r="N12" s="156"/>
      <c r="O12" s="156"/>
      <c r="P12" s="156"/>
      <c r="Q12" s="156"/>
      <c r="R12" s="156"/>
      <c r="S12" s="156"/>
      <c r="T12" s="156"/>
      <c r="U12" s="156"/>
      <c r="V12" s="156"/>
      <c r="W12" s="156"/>
    </row>
    <row r="13" ht="18.75" customHeight="1" spans="1:23">
      <c r="A13" s="145" t="s">
        <v>272</v>
      </c>
      <c r="B13" s="145" t="s">
        <v>273</v>
      </c>
      <c r="C13" s="131" t="s">
        <v>271</v>
      </c>
      <c r="D13" s="145" t="s">
        <v>71</v>
      </c>
      <c r="E13" s="145" t="s">
        <v>129</v>
      </c>
      <c r="F13" s="145" t="s">
        <v>128</v>
      </c>
      <c r="G13" s="145" t="s">
        <v>274</v>
      </c>
      <c r="H13" s="145" t="s">
        <v>275</v>
      </c>
      <c r="I13" s="156">
        <v>1000000</v>
      </c>
      <c r="J13" s="156">
        <v>1000000</v>
      </c>
      <c r="K13" s="156">
        <v>1000000</v>
      </c>
      <c r="L13" s="156"/>
      <c r="M13" s="156"/>
      <c r="N13" s="156"/>
      <c r="O13" s="156"/>
      <c r="P13" s="156"/>
      <c r="Q13" s="156"/>
      <c r="R13" s="156"/>
      <c r="S13" s="156"/>
      <c r="T13" s="156"/>
      <c r="U13" s="156"/>
      <c r="V13" s="156"/>
      <c r="W13" s="156"/>
    </row>
    <row r="14" ht="18.75" customHeight="1" spans="1:23">
      <c r="A14" s="146"/>
      <c r="B14" s="146"/>
      <c r="C14" s="131" t="s">
        <v>276</v>
      </c>
      <c r="D14" s="146"/>
      <c r="E14" s="146"/>
      <c r="F14" s="146"/>
      <c r="G14" s="146"/>
      <c r="H14" s="146"/>
      <c r="I14" s="156">
        <v>501539.2</v>
      </c>
      <c r="J14" s="156">
        <v>501539.2</v>
      </c>
      <c r="K14" s="156">
        <v>501539.2</v>
      </c>
      <c r="L14" s="156"/>
      <c r="M14" s="156"/>
      <c r="N14" s="156"/>
      <c r="O14" s="156"/>
      <c r="P14" s="156"/>
      <c r="Q14" s="156"/>
      <c r="R14" s="156"/>
      <c r="S14" s="156"/>
      <c r="T14" s="156"/>
      <c r="U14" s="156"/>
      <c r="V14" s="156"/>
      <c r="W14" s="156"/>
    </row>
    <row r="15" ht="25" customHeight="1" spans="1:23">
      <c r="A15" s="145" t="s">
        <v>272</v>
      </c>
      <c r="B15" s="145" t="s">
        <v>277</v>
      </c>
      <c r="C15" s="131" t="s">
        <v>276</v>
      </c>
      <c r="D15" s="145" t="s">
        <v>71</v>
      </c>
      <c r="E15" s="145" t="s">
        <v>105</v>
      </c>
      <c r="F15" s="145" t="s">
        <v>106</v>
      </c>
      <c r="G15" s="145" t="s">
        <v>253</v>
      </c>
      <c r="H15" s="145" t="s">
        <v>254</v>
      </c>
      <c r="I15" s="156">
        <v>501539.2</v>
      </c>
      <c r="J15" s="156">
        <v>501539.2</v>
      </c>
      <c r="K15" s="156">
        <v>501539.2</v>
      </c>
      <c r="L15" s="156"/>
      <c r="M15" s="156"/>
      <c r="N15" s="156"/>
      <c r="O15" s="156"/>
      <c r="P15" s="156"/>
      <c r="Q15" s="156"/>
      <c r="R15" s="156"/>
      <c r="S15" s="156"/>
      <c r="T15" s="156"/>
      <c r="U15" s="156"/>
      <c r="V15" s="156"/>
      <c r="W15" s="156"/>
    </row>
    <row r="16" ht="18.75" customHeight="1" spans="1:23">
      <c r="A16" s="146"/>
      <c r="B16" s="146"/>
      <c r="C16" s="131" t="s">
        <v>278</v>
      </c>
      <c r="D16" s="146"/>
      <c r="E16" s="146"/>
      <c r="F16" s="146"/>
      <c r="G16" s="146"/>
      <c r="H16" s="146"/>
      <c r="I16" s="156">
        <v>1020590</v>
      </c>
      <c r="J16" s="156">
        <v>1020590</v>
      </c>
      <c r="K16" s="156">
        <v>1020590</v>
      </c>
      <c r="L16" s="156"/>
      <c r="M16" s="156"/>
      <c r="N16" s="156"/>
      <c r="O16" s="156"/>
      <c r="P16" s="156"/>
      <c r="Q16" s="156"/>
      <c r="R16" s="156"/>
      <c r="S16" s="156"/>
      <c r="T16" s="156"/>
      <c r="U16" s="156"/>
      <c r="V16" s="156"/>
      <c r="W16" s="156"/>
    </row>
    <row r="17" ht="18.75" customHeight="1" spans="1:23">
      <c r="A17" s="145" t="s">
        <v>272</v>
      </c>
      <c r="B17" s="145" t="s">
        <v>279</v>
      </c>
      <c r="C17" s="131" t="s">
        <v>278</v>
      </c>
      <c r="D17" s="145" t="s">
        <v>71</v>
      </c>
      <c r="E17" s="145" t="s">
        <v>105</v>
      </c>
      <c r="F17" s="145" t="s">
        <v>106</v>
      </c>
      <c r="G17" s="145" t="s">
        <v>280</v>
      </c>
      <c r="H17" s="145" t="s">
        <v>275</v>
      </c>
      <c r="I17" s="156">
        <v>1020590</v>
      </c>
      <c r="J17" s="156">
        <v>1020590</v>
      </c>
      <c r="K17" s="156">
        <v>1020590</v>
      </c>
      <c r="L17" s="156"/>
      <c r="M17" s="156"/>
      <c r="N17" s="156"/>
      <c r="O17" s="156"/>
      <c r="P17" s="156"/>
      <c r="Q17" s="156"/>
      <c r="R17" s="156"/>
      <c r="S17" s="156"/>
      <c r="T17" s="156"/>
      <c r="U17" s="156"/>
      <c r="V17" s="156"/>
      <c r="W17" s="156"/>
    </row>
    <row r="18" ht="18.75" customHeight="1" spans="1:23">
      <c r="A18" s="146"/>
      <c r="B18" s="146"/>
      <c r="C18" s="131" t="s">
        <v>281</v>
      </c>
      <c r="D18" s="146"/>
      <c r="E18" s="146"/>
      <c r="F18" s="146"/>
      <c r="G18" s="146"/>
      <c r="H18" s="146"/>
      <c r="I18" s="156">
        <v>285700</v>
      </c>
      <c r="J18" s="156"/>
      <c r="K18" s="156"/>
      <c r="L18" s="156"/>
      <c r="M18" s="156"/>
      <c r="N18" s="156">
        <v>285700</v>
      </c>
      <c r="O18" s="156"/>
      <c r="P18" s="156"/>
      <c r="Q18" s="156"/>
      <c r="R18" s="156"/>
      <c r="S18" s="156"/>
      <c r="T18" s="156"/>
      <c r="U18" s="156"/>
      <c r="V18" s="156"/>
      <c r="W18" s="156"/>
    </row>
    <row r="19" s="29" customFormat="1" ht="18.75" customHeight="1" spans="1:23">
      <c r="A19" s="145" t="s">
        <v>272</v>
      </c>
      <c r="B19" s="145" t="s">
        <v>282</v>
      </c>
      <c r="C19" s="131" t="s">
        <v>281</v>
      </c>
      <c r="D19" s="145" t="s">
        <v>71</v>
      </c>
      <c r="E19" s="145" t="s">
        <v>117</v>
      </c>
      <c r="F19" s="145" t="s">
        <v>118</v>
      </c>
      <c r="G19" s="145" t="s">
        <v>283</v>
      </c>
      <c r="H19" s="145" t="s">
        <v>284</v>
      </c>
      <c r="I19" s="156">
        <v>35000</v>
      </c>
      <c r="J19" s="156"/>
      <c r="K19" s="156"/>
      <c r="L19" s="156"/>
      <c r="M19" s="156"/>
      <c r="N19" s="156">
        <v>35000</v>
      </c>
      <c r="O19" s="156"/>
      <c r="P19" s="156"/>
      <c r="Q19" s="156"/>
      <c r="R19" s="156"/>
      <c r="S19" s="156"/>
      <c r="T19" s="156"/>
      <c r="U19" s="156"/>
      <c r="V19" s="156"/>
      <c r="W19" s="156"/>
    </row>
    <row r="20" s="29" customFormat="1" ht="18.75" customHeight="1" spans="1:23">
      <c r="A20" s="145" t="s">
        <v>272</v>
      </c>
      <c r="B20" s="145" t="s">
        <v>282</v>
      </c>
      <c r="C20" s="131" t="s">
        <v>281</v>
      </c>
      <c r="D20" s="145" t="s">
        <v>71</v>
      </c>
      <c r="E20" s="145" t="s">
        <v>117</v>
      </c>
      <c r="F20" s="145" t="s">
        <v>118</v>
      </c>
      <c r="G20" s="145" t="s">
        <v>285</v>
      </c>
      <c r="H20" s="145" t="s">
        <v>286</v>
      </c>
      <c r="I20" s="156">
        <v>30000</v>
      </c>
      <c r="J20" s="156"/>
      <c r="K20" s="156"/>
      <c r="L20" s="156"/>
      <c r="M20" s="156"/>
      <c r="N20" s="156">
        <v>30000</v>
      </c>
      <c r="O20" s="156"/>
      <c r="P20" s="156"/>
      <c r="Q20" s="156"/>
      <c r="R20" s="156"/>
      <c r="S20" s="156"/>
      <c r="T20" s="156"/>
      <c r="U20" s="156"/>
      <c r="V20" s="156"/>
      <c r="W20" s="156"/>
    </row>
    <row r="21" s="29" customFormat="1" ht="18.75" customHeight="1" spans="1:23">
      <c r="A21" s="145" t="s">
        <v>272</v>
      </c>
      <c r="B21" s="145" t="s">
        <v>282</v>
      </c>
      <c r="C21" s="131" t="s">
        <v>281</v>
      </c>
      <c r="D21" s="145" t="s">
        <v>71</v>
      </c>
      <c r="E21" s="145" t="s">
        <v>117</v>
      </c>
      <c r="F21" s="145" t="s">
        <v>118</v>
      </c>
      <c r="G21" s="145" t="s">
        <v>287</v>
      </c>
      <c r="H21" s="145" t="s">
        <v>288</v>
      </c>
      <c r="I21" s="156">
        <v>220700</v>
      </c>
      <c r="J21" s="156"/>
      <c r="K21" s="156"/>
      <c r="L21" s="156"/>
      <c r="M21" s="156"/>
      <c r="N21" s="156">
        <v>220700</v>
      </c>
      <c r="O21" s="156"/>
      <c r="P21" s="156"/>
      <c r="Q21" s="156"/>
      <c r="R21" s="156"/>
      <c r="S21" s="156"/>
      <c r="T21" s="156"/>
      <c r="U21" s="156"/>
      <c r="V21" s="156"/>
      <c r="W21" s="156"/>
    </row>
    <row r="22" ht="18.75" customHeight="1" spans="1:23">
      <c r="A22" s="146"/>
      <c r="B22" s="146"/>
      <c r="C22" s="131" t="s">
        <v>289</v>
      </c>
      <c r="D22" s="146"/>
      <c r="E22" s="146"/>
      <c r="F22" s="146"/>
      <c r="G22" s="146"/>
      <c r="H22" s="146"/>
      <c r="I22" s="156">
        <v>6447653</v>
      </c>
      <c r="J22" s="156"/>
      <c r="K22" s="156"/>
      <c r="L22" s="156"/>
      <c r="M22" s="156"/>
      <c r="N22" s="156">
        <v>6447653</v>
      </c>
      <c r="O22" s="156"/>
      <c r="P22" s="156"/>
      <c r="Q22" s="156"/>
      <c r="R22" s="156"/>
      <c r="S22" s="156"/>
      <c r="T22" s="156"/>
      <c r="U22" s="156"/>
      <c r="V22" s="156"/>
      <c r="W22" s="156"/>
    </row>
    <row r="23" s="29" customFormat="1" ht="18.75" customHeight="1" spans="1:23">
      <c r="A23" s="145" t="s">
        <v>290</v>
      </c>
      <c r="B23" s="145" t="s">
        <v>291</v>
      </c>
      <c r="C23" s="131" t="s">
        <v>289</v>
      </c>
      <c r="D23" s="145" t="s">
        <v>71</v>
      </c>
      <c r="E23" s="145" t="s">
        <v>115</v>
      </c>
      <c r="F23" s="145" t="s">
        <v>116</v>
      </c>
      <c r="G23" s="145" t="s">
        <v>269</v>
      </c>
      <c r="H23" s="145" t="s">
        <v>270</v>
      </c>
      <c r="I23" s="156">
        <v>4971108.8</v>
      </c>
      <c r="J23" s="156"/>
      <c r="K23" s="156"/>
      <c r="L23" s="156"/>
      <c r="M23" s="156"/>
      <c r="N23" s="156">
        <v>4971108.8</v>
      </c>
      <c r="O23" s="156"/>
      <c r="P23" s="156"/>
      <c r="Q23" s="156"/>
      <c r="R23" s="156"/>
      <c r="S23" s="156"/>
      <c r="T23" s="156"/>
      <c r="U23" s="156"/>
      <c r="V23" s="156"/>
      <c r="W23" s="156"/>
    </row>
    <row r="24" s="29" customFormat="1" ht="18.75" customHeight="1" spans="1:23">
      <c r="A24" s="145" t="s">
        <v>290</v>
      </c>
      <c r="B24" s="145" t="s">
        <v>291</v>
      </c>
      <c r="C24" s="131" t="s">
        <v>289</v>
      </c>
      <c r="D24" s="145" t="s">
        <v>71</v>
      </c>
      <c r="E24" s="145" t="s">
        <v>115</v>
      </c>
      <c r="F24" s="145" t="s">
        <v>116</v>
      </c>
      <c r="G24" s="145" t="s">
        <v>283</v>
      </c>
      <c r="H24" s="145" t="s">
        <v>284</v>
      </c>
      <c r="I24" s="156">
        <v>49883</v>
      </c>
      <c r="J24" s="156"/>
      <c r="K24" s="156"/>
      <c r="L24" s="156"/>
      <c r="M24" s="156"/>
      <c r="N24" s="156">
        <v>49883</v>
      </c>
      <c r="O24" s="156"/>
      <c r="P24" s="156"/>
      <c r="Q24" s="156"/>
      <c r="R24" s="156"/>
      <c r="S24" s="156"/>
      <c r="T24" s="156"/>
      <c r="U24" s="156"/>
      <c r="V24" s="156"/>
      <c r="W24" s="156"/>
    </row>
    <row r="25" s="29" customFormat="1" ht="18.75" customHeight="1" spans="1:23">
      <c r="A25" s="145" t="s">
        <v>290</v>
      </c>
      <c r="B25" s="145" t="s">
        <v>291</v>
      </c>
      <c r="C25" s="131" t="s">
        <v>289</v>
      </c>
      <c r="D25" s="145" t="s">
        <v>71</v>
      </c>
      <c r="E25" s="145" t="s">
        <v>115</v>
      </c>
      <c r="F25" s="145" t="s">
        <v>116</v>
      </c>
      <c r="G25" s="145" t="s">
        <v>287</v>
      </c>
      <c r="H25" s="145" t="s">
        <v>288</v>
      </c>
      <c r="I25" s="156">
        <v>266661.2</v>
      </c>
      <c r="J25" s="156"/>
      <c r="K25" s="156"/>
      <c r="L25" s="156"/>
      <c r="M25" s="156"/>
      <c r="N25" s="156">
        <v>266661.2</v>
      </c>
      <c r="O25" s="156"/>
      <c r="P25" s="156"/>
      <c r="Q25" s="156"/>
      <c r="R25" s="156"/>
      <c r="S25" s="156"/>
      <c r="T25" s="156"/>
      <c r="U25" s="156"/>
      <c r="V25" s="156"/>
      <c r="W25" s="156"/>
    </row>
    <row r="26" s="29" customFormat="1" ht="18.75" customHeight="1" spans="1:23">
      <c r="A26" s="145" t="s">
        <v>290</v>
      </c>
      <c r="B26" s="145" t="s">
        <v>291</v>
      </c>
      <c r="C26" s="131" t="s">
        <v>289</v>
      </c>
      <c r="D26" s="145" t="s">
        <v>71</v>
      </c>
      <c r="E26" s="145" t="s">
        <v>115</v>
      </c>
      <c r="F26" s="145" t="s">
        <v>116</v>
      </c>
      <c r="G26" s="145" t="s">
        <v>287</v>
      </c>
      <c r="H26" s="145" t="s">
        <v>288</v>
      </c>
      <c r="I26" s="156">
        <v>1000000</v>
      </c>
      <c r="J26" s="156"/>
      <c r="K26" s="156"/>
      <c r="L26" s="156"/>
      <c r="M26" s="156"/>
      <c r="N26" s="156">
        <v>1000000</v>
      </c>
      <c r="O26" s="156"/>
      <c r="P26" s="156"/>
      <c r="Q26" s="156"/>
      <c r="R26" s="156"/>
      <c r="S26" s="156"/>
      <c r="T26" s="156"/>
      <c r="U26" s="156"/>
      <c r="V26" s="156"/>
      <c r="W26" s="156"/>
    </row>
    <row r="27" s="29" customFormat="1" ht="18.75" customHeight="1" spans="1:23">
      <c r="A27" s="145" t="s">
        <v>290</v>
      </c>
      <c r="B27" s="145" t="s">
        <v>291</v>
      </c>
      <c r="C27" s="131" t="s">
        <v>289</v>
      </c>
      <c r="D27" s="145" t="s">
        <v>71</v>
      </c>
      <c r="E27" s="145" t="s">
        <v>115</v>
      </c>
      <c r="F27" s="145" t="s">
        <v>116</v>
      </c>
      <c r="G27" s="145" t="s">
        <v>287</v>
      </c>
      <c r="H27" s="145" t="s">
        <v>288</v>
      </c>
      <c r="I27" s="156">
        <v>160000</v>
      </c>
      <c r="J27" s="156"/>
      <c r="K27" s="156"/>
      <c r="L27" s="156"/>
      <c r="M27" s="156"/>
      <c r="N27" s="156">
        <v>160000</v>
      </c>
      <c r="O27" s="156"/>
      <c r="P27" s="156"/>
      <c r="Q27" s="156"/>
      <c r="R27" s="156"/>
      <c r="S27" s="156"/>
      <c r="T27" s="156"/>
      <c r="U27" s="156"/>
      <c r="V27" s="156"/>
      <c r="W27" s="156"/>
    </row>
    <row r="28" ht="18.75" customHeight="1" spans="1:23">
      <c r="A28" s="146"/>
      <c r="B28" s="146"/>
      <c r="C28" s="131" t="s">
        <v>292</v>
      </c>
      <c r="D28" s="146"/>
      <c r="E28" s="146"/>
      <c r="F28" s="146"/>
      <c r="G28" s="146"/>
      <c r="H28" s="146"/>
      <c r="I28" s="156">
        <v>101926.11</v>
      </c>
      <c r="J28" s="156">
        <v>101926.11</v>
      </c>
      <c r="K28" s="156">
        <v>101926.11</v>
      </c>
      <c r="L28" s="156"/>
      <c r="M28" s="156"/>
      <c r="N28" s="156"/>
      <c r="O28" s="156"/>
      <c r="P28" s="156"/>
      <c r="Q28" s="156"/>
      <c r="R28" s="156"/>
      <c r="S28" s="156"/>
      <c r="T28" s="156"/>
      <c r="U28" s="156"/>
      <c r="V28" s="156"/>
      <c r="W28" s="156"/>
    </row>
    <row r="29" s="29" customFormat="1" ht="18.75" customHeight="1" spans="1:23">
      <c r="A29" s="145" t="s">
        <v>290</v>
      </c>
      <c r="B29" s="145" t="s">
        <v>293</v>
      </c>
      <c r="C29" s="131" t="s">
        <v>292</v>
      </c>
      <c r="D29" s="145" t="s">
        <v>71</v>
      </c>
      <c r="E29" s="145" t="s">
        <v>115</v>
      </c>
      <c r="F29" s="145" t="s">
        <v>116</v>
      </c>
      <c r="G29" s="145" t="s">
        <v>285</v>
      </c>
      <c r="H29" s="145" t="s">
        <v>286</v>
      </c>
      <c r="I29" s="156">
        <v>72679.31</v>
      </c>
      <c r="J29" s="156">
        <v>72679.31</v>
      </c>
      <c r="K29" s="156">
        <v>72679.31</v>
      </c>
      <c r="L29" s="156"/>
      <c r="M29" s="156"/>
      <c r="N29" s="156"/>
      <c r="O29" s="156"/>
      <c r="P29" s="156"/>
      <c r="Q29" s="156"/>
      <c r="R29" s="156"/>
      <c r="S29" s="156"/>
      <c r="T29" s="156"/>
      <c r="U29" s="156"/>
      <c r="V29" s="156"/>
      <c r="W29" s="156"/>
    </row>
    <row r="30" s="29" customFormat="1" ht="18.75" customHeight="1" spans="1:23">
      <c r="A30" s="145" t="s">
        <v>290</v>
      </c>
      <c r="B30" s="145" t="s">
        <v>293</v>
      </c>
      <c r="C30" s="131" t="s">
        <v>292</v>
      </c>
      <c r="D30" s="145" t="s">
        <v>71</v>
      </c>
      <c r="E30" s="145" t="s">
        <v>115</v>
      </c>
      <c r="F30" s="145" t="s">
        <v>116</v>
      </c>
      <c r="G30" s="145" t="s">
        <v>294</v>
      </c>
      <c r="H30" s="145" t="s">
        <v>295</v>
      </c>
      <c r="I30" s="156">
        <v>29246.8</v>
      </c>
      <c r="J30" s="156">
        <v>29246.8</v>
      </c>
      <c r="K30" s="156">
        <v>29246.8</v>
      </c>
      <c r="L30" s="156"/>
      <c r="M30" s="156"/>
      <c r="N30" s="156"/>
      <c r="O30" s="156"/>
      <c r="P30" s="156"/>
      <c r="Q30" s="156"/>
      <c r="R30" s="156"/>
      <c r="S30" s="156"/>
      <c r="T30" s="156"/>
      <c r="U30" s="156"/>
      <c r="V30" s="156"/>
      <c r="W30" s="156"/>
    </row>
    <row r="31" ht="18.75" customHeight="1" spans="1:23">
      <c r="A31" s="146"/>
      <c r="B31" s="146"/>
      <c r="C31" s="131" t="s">
        <v>296</v>
      </c>
      <c r="D31" s="146"/>
      <c r="E31" s="146"/>
      <c r="F31" s="146"/>
      <c r="G31" s="146"/>
      <c r="H31" s="146"/>
      <c r="I31" s="156">
        <v>65018204</v>
      </c>
      <c r="J31" s="156"/>
      <c r="K31" s="156"/>
      <c r="L31" s="156"/>
      <c r="M31" s="156"/>
      <c r="N31" s="156"/>
      <c r="O31" s="156"/>
      <c r="P31" s="156"/>
      <c r="Q31" s="156"/>
      <c r="R31" s="156">
        <v>65018204</v>
      </c>
      <c r="S31" s="156"/>
      <c r="T31" s="156">
        <v>65018204</v>
      </c>
      <c r="U31" s="156"/>
      <c r="V31" s="156"/>
      <c r="W31" s="156"/>
    </row>
    <row r="32" s="29" customFormat="1" ht="18.75" customHeight="1" spans="1:23">
      <c r="A32" s="145" t="s">
        <v>272</v>
      </c>
      <c r="B32" s="145" t="s">
        <v>297</v>
      </c>
      <c r="C32" s="131" t="s">
        <v>296</v>
      </c>
      <c r="D32" s="145" t="s">
        <v>71</v>
      </c>
      <c r="E32" s="145" t="s">
        <v>109</v>
      </c>
      <c r="F32" s="145" t="s">
        <v>110</v>
      </c>
      <c r="G32" s="145" t="s">
        <v>298</v>
      </c>
      <c r="H32" s="145" t="s">
        <v>299</v>
      </c>
      <c r="I32" s="156">
        <v>198000</v>
      </c>
      <c r="J32" s="156"/>
      <c r="K32" s="156"/>
      <c r="L32" s="156"/>
      <c r="M32" s="156"/>
      <c r="N32" s="156"/>
      <c r="O32" s="156"/>
      <c r="P32" s="156"/>
      <c r="Q32" s="156"/>
      <c r="R32" s="156">
        <v>198000</v>
      </c>
      <c r="S32" s="156"/>
      <c r="T32" s="156">
        <v>198000</v>
      </c>
      <c r="U32" s="156"/>
      <c r="V32" s="156"/>
      <c r="W32" s="156"/>
    </row>
    <row r="33" s="29" customFormat="1" ht="18.75" customHeight="1" spans="1:23">
      <c r="A33" s="145" t="s">
        <v>272</v>
      </c>
      <c r="B33" s="145" t="s">
        <v>297</v>
      </c>
      <c r="C33" s="131" t="s">
        <v>296</v>
      </c>
      <c r="D33" s="145" t="s">
        <v>71</v>
      </c>
      <c r="E33" s="145" t="s">
        <v>109</v>
      </c>
      <c r="F33" s="145" t="s">
        <v>110</v>
      </c>
      <c r="G33" s="145" t="s">
        <v>300</v>
      </c>
      <c r="H33" s="145" t="s">
        <v>301</v>
      </c>
      <c r="I33" s="156">
        <v>390000</v>
      </c>
      <c r="J33" s="156"/>
      <c r="K33" s="156"/>
      <c r="L33" s="156"/>
      <c r="M33" s="156"/>
      <c r="N33" s="156"/>
      <c r="O33" s="156"/>
      <c r="P33" s="156"/>
      <c r="Q33" s="156"/>
      <c r="R33" s="156">
        <v>390000</v>
      </c>
      <c r="S33" s="156"/>
      <c r="T33" s="156">
        <v>390000</v>
      </c>
      <c r="U33" s="156"/>
      <c r="V33" s="156"/>
      <c r="W33" s="156"/>
    </row>
    <row r="34" s="29" customFormat="1" ht="18.75" customHeight="1" spans="1:23">
      <c r="A34" s="145" t="s">
        <v>272</v>
      </c>
      <c r="B34" s="145" t="s">
        <v>297</v>
      </c>
      <c r="C34" s="131" t="s">
        <v>296</v>
      </c>
      <c r="D34" s="145" t="s">
        <v>71</v>
      </c>
      <c r="E34" s="145" t="s">
        <v>109</v>
      </c>
      <c r="F34" s="145" t="s">
        <v>110</v>
      </c>
      <c r="G34" s="145" t="s">
        <v>287</v>
      </c>
      <c r="H34" s="145" t="s">
        <v>288</v>
      </c>
      <c r="I34" s="156">
        <v>33502764</v>
      </c>
      <c r="J34" s="156"/>
      <c r="K34" s="156"/>
      <c r="L34" s="156"/>
      <c r="M34" s="156"/>
      <c r="N34" s="156"/>
      <c r="O34" s="156"/>
      <c r="P34" s="156"/>
      <c r="Q34" s="156"/>
      <c r="R34" s="156">
        <v>33502764</v>
      </c>
      <c r="S34" s="156"/>
      <c r="T34" s="156">
        <v>33502764</v>
      </c>
      <c r="U34" s="156"/>
      <c r="V34" s="156"/>
      <c r="W34" s="156"/>
    </row>
    <row r="35" s="29" customFormat="1" ht="18.75" customHeight="1" spans="1:23">
      <c r="A35" s="145" t="s">
        <v>272</v>
      </c>
      <c r="B35" s="145" t="s">
        <v>297</v>
      </c>
      <c r="C35" s="131" t="s">
        <v>296</v>
      </c>
      <c r="D35" s="145" t="s">
        <v>71</v>
      </c>
      <c r="E35" s="145" t="s">
        <v>109</v>
      </c>
      <c r="F35" s="145" t="s">
        <v>110</v>
      </c>
      <c r="G35" s="145" t="s">
        <v>302</v>
      </c>
      <c r="H35" s="145" t="s">
        <v>303</v>
      </c>
      <c r="I35" s="156">
        <v>20100200</v>
      </c>
      <c r="J35" s="156"/>
      <c r="K35" s="156"/>
      <c r="L35" s="156"/>
      <c r="M35" s="156"/>
      <c r="N35" s="156"/>
      <c r="O35" s="156"/>
      <c r="P35" s="156"/>
      <c r="Q35" s="156"/>
      <c r="R35" s="156">
        <v>20100200</v>
      </c>
      <c r="S35" s="156"/>
      <c r="T35" s="156">
        <v>20100200</v>
      </c>
      <c r="U35" s="156"/>
      <c r="V35" s="156"/>
      <c r="W35" s="156"/>
    </row>
    <row r="36" s="29" customFormat="1" ht="18.75" customHeight="1" spans="1:23">
      <c r="A36" s="145" t="s">
        <v>272</v>
      </c>
      <c r="B36" s="145" t="s">
        <v>297</v>
      </c>
      <c r="C36" s="131" t="s">
        <v>296</v>
      </c>
      <c r="D36" s="145" t="s">
        <v>71</v>
      </c>
      <c r="E36" s="145" t="s">
        <v>109</v>
      </c>
      <c r="F36" s="145" t="s">
        <v>110</v>
      </c>
      <c r="G36" s="145" t="s">
        <v>304</v>
      </c>
      <c r="H36" s="145" t="s">
        <v>305</v>
      </c>
      <c r="I36" s="156">
        <v>419700</v>
      </c>
      <c r="J36" s="156"/>
      <c r="K36" s="156"/>
      <c r="L36" s="156"/>
      <c r="M36" s="156"/>
      <c r="N36" s="156"/>
      <c r="O36" s="156"/>
      <c r="P36" s="156"/>
      <c r="Q36" s="156"/>
      <c r="R36" s="156">
        <v>419700</v>
      </c>
      <c r="S36" s="156"/>
      <c r="T36" s="156">
        <v>419700</v>
      </c>
      <c r="U36" s="156"/>
      <c r="V36" s="156"/>
      <c r="W36" s="156"/>
    </row>
    <row r="37" s="29" customFormat="1" ht="18.75" customHeight="1" spans="1:23">
      <c r="A37" s="145" t="s">
        <v>272</v>
      </c>
      <c r="B37" s="145" t="s">
        <v>297</v>
      </c>
      <c r="C37" s="131" t="s">
        <v>296</v>
      </c>
      <c r="D37" s="145" t="s">
        <v>71</v>
      </c>
      <c r="E37" s="145" t="s">
        <v>109</v>
      </c>
      <c r="F37" s="145" t="s">
        <v>110</v>
      </c>
      <c r="G37" s="145" t="s">
        <v>304</v>
      </c>
      <c r="H37" s="145" t="s">
        <v>305</v>
      </c>
      <c r="I37" s="156">
        <v>42040</v>
      </c>
      <c r="J37" s="156"/>
      <c r="K37" s="156"/>
      <c r="L37" s="156"/>
      <c r="M37" s="156"/>
      <c r="N37" s="156"/>
      <c r="O37" s="156"/>
      <c r="P37" s="156"/>
      <c r="Q37" s="156"/>
      <c r="R37" s="156">
        <v>42040</v>
      </c>
      <c r="S37" s="156"/>
      <c r="T37" s="156">
        <v>42040</v>
      </c>
      <c r="U37" s="156"/>
      <c r="V37" s="156"/>
      <c r="W37" s="156"/>
    </row>
    <row r="38" s="29" customFormat="1" ht="18.75" customHeight="1" spans="1:23">
      <c r="A38" s="145" t="s">
        <v>272</v>
      </c>
      <c r="B38" s="145" t="s">
        <v>297</v>
      </c>
      <c r="C38" s="131" t="s">
        <v>296</v>
      </c>
      <c r="D38" s="145" t="s">
        <v>71</v>
      </c>
      <c r="E38" s="145" t="s">
        <v>109</v>
      </c>
      <c r="F38" s="145" t="s">
        <v>110</v>
      </c>
      <c r="G38" s="145" t="s">
        <v>306</v>
      </c>
      <c r="H38" s="145" t="s">
        <v>303</v>
      </c>
      <c r="I38" s="156">
        <v>55500</v>
      </c>
      <c r="J38" s="156"/>
      <c r="K38" s="156"/>
      <c r="L38" s="156"/>
      <c r="M38" s="156"/>
      <c r="N38" s="156"/>
      <c r="O38" s="156"/>
      <c r="P38" s="156"/>
      <c r="Q38" s="156"/>
      <c r="R38" s="156">
        <v>55500</v>
      </c>
      <c r="S38" s="156"/>
      <c r="T38" s="156">
        <v>55500</v>
      </c>
      <c r="U38" s="156"/>
      <c r="V38" s="156"/>
      <c r="W38" s="156"/>
    </row>
    <row r="39" s="29" customFormat="1" ht="18.75" customHeight="1" spans="1:23">
      <c r="A39" s="145" t="s">
        <v>272</v>
      </c>
      <c r="B39" s="145" t="s">
        <v>297</v>
      </c>
      <c r="C39" s="131" t="s">
        <v>296</v>
      </c>
      <c r="D39" s="145" t="s">
        <v>71</v>
      </c>
      <c r="E39" s="145" t="s">
        <v>109</v>
      </c>
      <c r="F39" s="145" t="s">
        <v>110</v>
      </c>
      <c r="G39" s="145" t="s">
        <v>307</v>
      </c>
      <c r="H39" s="145" t="s">
        <v>308</v>
      </c>
      <c r="I39" s="156">
        <v>10310000</v>
      </c>
      <c r="J39" s="156"/>
      <c r="K39" s="156"/>
      <c r="L39" s="156"/>
      <c r="M39" s="156"/>
      <c r="N39" s="156"/>
      <c r="O39" s="156"/>
      <c r="P39" s="156"/>
      <c r="Q39" s="156"/>
      <c r="R39" s="156">
        <v>10310000</v>
      </c>
      <c r="S39" s="156"/>
      <c r="T39" s="156">
        <v>10310000</v>
      </c>
      <c r="U39" s="156"/>
      <c r="V39" s="156"/>
      <c r="W39" s="156"/>
    </row>
    <row r="40" ht="18.75" customHeight="1" spans="1:23">
      <c r="A40" s="146"/>
      <c r="B40" s="146"/>
      <c r="C40" s="131" t="s">
        <v>309</v>
      </c>
      <c r="D40" s="146"/>
      <c r="E40" s="146"/>
      <c r="F40" s="146"/>
      <c r="G40" s="146"/>
      <c r="H40" s="146"/>
      <c r="I40" s="156">
        <v>200000</v>
      </c>
      <c r="J40" s="156">
        <v>200000</v>
      </c>
      <c r="K40" s="156">
        <v>200000</v>
      </c>
      <c r="L40" s="156"/>
      <c r="M40" s="156"/>
      <c r="N40" s="156"/>
      <c r="O40" s="156"/>
      <c r="P40" s="156"/>
      <c r="Q40" s="156"/>
      <c r="R40" s="156"/>
      <c r="S40" s="156"/>
      <c r="T40" s="156"/>
      <c r="U40" s="156"/>
      <c r="V40" s="156"/>
      <c r="W40" s="156"/>
    </row>
    <row r="41" s="29" customFormat="1" ht="18.75" customHeight="1" spans="1:23">
      <c r="A41" s="145" t="s">
        <v>267</v>
      </c>
      <c r="B41" s="145" t="s">
        <v>310</v>
      </c>
      <c r="C41" s="131" t="s">
        <v>309</v>
      </c>
      <c r="D41" s="145" t="s">
        <v>71</v>
      </c>
      <c r="E41" s="145" t="s">
        <v>109</v>
      </c>
      <c r="F41" s="145" t="s">
        <v>110</v>
      </c>
      <c r="G41" s="145" t="s">
        <v>287</v>
      </c>
      <c r="H41" s="145" t="s">
        <v>288</v>
      </c>
      <c r="I41" s="156">
        <v>200000</v>
      </c>
      <c r="J41" s="156">
        <v>200000</v>
      </c>
      <c r="K41" s="156">
        <v>200000</v>
      </c>
      <c r="L41" s="156"/>
      <c r="M41" s="156"/>
      <c r="N41" s="156"/>
      <c r="O41" s="156"/>
      <c r="P41" s="156"/>
      <c r="Q41" s="156"/>
      <c r="R41" s="156"/>
      <c r="S41" s="156"/>
      <c r="T41" s="156"/>
      <c r="U41" s="156"/>
      <c r="V41" s="156"/>
      <c r="W41" s="156"/>
    </row>
    <row r="42" ht="18.75" customHeight="1" spans="1:23">
      <c r="A42" s="146"/>
      <c r="B42" s="146"/>
      <c r="C42" s="131" t="s">
        <v>311</v>
      </c>
      <c r="D42" s="146"/>
      <c r="E42" s="146"/>
      <c r="F42" s="146"/>
      <c r="G42" s="146"/>
      <c r="H42" s="146"/>
      <c r="I42" s="156">
        <v>2091780.8</v>
      </c>
      <c r="J42" s="156"/>
      <c r="K42" s="156"/>
      <c r="L42" s="156"/>
      <c r="M42" s="156"/>
      <c r="N42" s="156">
        <v>2091780.8</v>
      </c>
      <c r="O42" s="156"/>
      <c r="P42" s="156"/>
      <c r="Q42" s="156"/>
      <c r="R42" s="156"/>
      <c r="S42" s="156"/>
      <c r="T42" s="156"/>
      <c r="U42" s="156"/>
      <c r="V42" s="156"/>
      <c r="W42" s="156"/>
    </row>
    <row r="43" s="29" customFormat="1" ht="18.75" customHeight="1" spans="1:23">
      <c r="A43" s="145" t="s">
        <v>290</v>
      </c>
      <c r="B43" s="145" t="s">
        <v>312</v>
      </c>
      <c r="C43" s="131" t="s">
        <v>311</v>
      </c>
      <c r="D43" s="145" t="s">
        <v>71</v>
      </c>
      <c r="E43" s="145" t="s">
        <v>109</v>
      </c>
      <c r="F43" s="145" t="s">
        <v>110</v>
      </c>
      <c r="G43" s="145" t="s">
        <v>306</v>
      </c>
      <c r="H43" s="145" t="s">
        <v>303</v>
      </c>
      <c r="I43" s="156">
        <v>174000</v>
      </c>
      <c r="J43" s="156"/>
      <c r="K43" s="156"/>
      <c r="L43" s="156"/>
      <c r="M43" s="156"/>
      <c r="N43" s="156">
        <v>174000</v>
      </c>
      <c r="O43" s="156"/>
      <c r="P43" s="156"/>
      <c r="Q43" s="156"/>
      <c r="R43" s="156"/>
      <c r="S43" s="156"/>
      <c r="T43" s="156"/>
      <c r="U43" s="156"/>
      <c r="V43" s="156"/>
      <c r="W43" s="156"/>
    </row>
    <row r="44" ht="18.75" customHeight="1" spans="1:23">
      <c r="A44" s="145" t="s">
        <v>290</v>
      </c>
      <c r="B44" s="145" t="s">
        <v>312</v>
      </c>
      <c r="C44" s="131" t="s">
        <v>311</v>
      </c>
      <c r="D44" s="145" t="s">
        <v>71</v>
      </c>
      <c r="E44" s="145" t="s">
        <v>109</v>
      </c>
      <c r="F44" s="145" t="s">
        <v>110</v>
      </c>
      <c r="G44" s="145" t="s">
        <v>307</v>
      </c>
      <c r="H44" s="145" t="s">
        <v>308</v>
      </c>
      <c r="I44" s="156">
        <v>558000</v>
      </c>
      <c r="J44" s="156"/>
      <c r="K44" s="156"/>
      <c r="L44" s="156"/>
      <c r="M44" s="156"/>
      <c r="N44" s="156">
        <v>558000</v>
      </c>
      <c r="O44" s="156"/>
      <c r="P44" s="156"/>
      <c r="Q44" s="156"/>
      <c r="R44" s="156"/>
      <c r="S44" s="156"/>
      <c r="T44" s="156"/>
      <c r="U44" s="156"/>
      <c r="V44" s="156"/>
      <c r="W44" s="156"/>
    </row>
    <row r="45" ht="18.75" customHeight="1" spans="1:23">
      <c r="A45" s="145" t="s">
        <v>290</v>
      </c>
      <c r="B45" s="145" t="s">
        <v>312</v>
      </c>
      <c r="C45" s="131" t="s">
        <v>311</v>
      </c>
      <c r="D45" s="145" t="s">
        <v>71</v>
      </c>
      <c r="E45" s="145" t="s">
        <v>111</v>
      </c>
      <c r="F45" s="145" t="s">
        <v>112</v>
      </c>
      <c r="G45" s="145" t="s">
        <v>307</v>
      </c>
      <c r="H45" s="145" t="s">
        <v>308</v>
      </c>
      <c r="I45" s="156">
        <v>240000</v>
      </c>
      <c r="J45" s="156"/>
      <c r="K45" s="156"/>
      <c r="L45" s="156"/>
      <c r="M45" s="156"/>
      <c r="N45" s="156">
        <v>240000</v>
      </c>
      <c r="O45" s="156"/>
      <c r="P45" s="156"/>
      <c r="Q45" s="156"/>
      <c r="R45" s="156"/>
      <c r="S45" s="156"/>
      <c r="T45" s="156"/>
      <c r="U45" s="156"/>
      <c r="V45" s="156"/>
      <c r="W45" s="156"/>
    </row>
    <row r="46" s="29" customFormat="1" ht="18.75" customHeight="1" spans="1:23">
      <c r="A46" s="145" t="s">
        <v>290</v>
      </c>
      <c r="B46" s="145" t="s">
        <v>312</v>
      </c>
      <c r="C46" s="131" t="s">
        <v>311</v>
      </c>
      <c r="D46" s="145" t="s">
        <v>71</v>
      </c>
      <c r="E46" s="145" t="s">
        <v>129</v>
      </c>
      <c r="F46" s="145" t="s">
        <v>128</v>
      </c>
      <c r="G46" s="145" t="s">
        <v>313</v>
      </c>
      <c r="H46" s="145" t="s">
        <v>314</v>
      </c>
      <c r="I46" s="156">
        <v>20000</v>
      </c>
      <c r="J46" s="156"/>
      <c r="K46" s="156"/>
      <c r="L46" s="156"/>
      <c r="M46" s="156"/>
      <c r="N46" s="156">
        <v>20000</v>
      </c>
      <c r="O46" s="156"/>
      <c r="P46" s="156"/>
      <c r="Q46" s="156"/>
      <c r="R46" s="156"/>
      <c r="S46" s="156"/>
      <c r="T46" s="156"/>
      <c r="U46" s="156"/>
      <c r="V46" s="156"/>
      <c r="W46" s="156"/>
    </row>
    <row r="47" s="29" customFormat="1" ht="18.75" customHeight="1" spans="1:23">
      <c r="A47" s="145" t="s">
        <v>290</v>
      </c>
      <c r="B47" s="145" t="s">
        <v>312</v>
      </c>
      <c r="C47" s="131" t="s">
        <v>311</v>
      </c>
      <c r="D47" s="145" t="s">
        <v>71</v>
      </c>
      <c r="E47" s="145" t="s">
        <v>129</v>
      </c>
      <c r="F47" s="145" t="s">
        <v>128</v>
      </c>
      <c r="G47" s="145" t="s">
        <v>300</v>
      </c>
      <c r="H47" s="145" t="s">
        <v>301</v>
      </c>
      <c r="I47" s="156">
        <v>1930.8</v>
      </c>
      <c r="J47" s="156"/>
      <c r="K47" s="156"/>
      <c r="L47" s="156"/>
      <c r="M47" s="156"/>
      <c r="N47" s="156">
        <v>1930.8</v>
      </c>
      <c r="O47" s="156"/>
      <c r="P47" s="156"/>
      <c r="Q47" s="156"/>
      <c r="R47" s="156"/>
      <c r="S47" s="156"/>
      <c r="T47" s="156"/>
      <c r="U47" s="156"/>
      <c r="V47" s="156"/>
      <c r="W47" s="156"/>
    </row>
    <row r="48" s="29" customFormat="1" ht="18.75" customHeight="1" spans="1:23">
      <c r="A48" s="145" t="s">
        <v>290</v>
      </c>
      <c r="B48" s="145" t="s">
        <v>312</v>
      </c>
      <c r="C48" s="131" t="s">
        <v>311</v>
      </c>
      <c r="D48" s="145" t="s">
        <v>71</v>
      </c>
      <c r="E48" s="145" t="s">
        <v>129</v>
      </c>
      <c r="F48" s="145" t="s">
        <v>128</v>
      </c>
      <c r="G48" s="145" t="s">
        <v>315</v>
      </c>
      <c r="H48" s="145" t="s">
        <v>316</v>
      </c>
      <c r="I48" s="156">
        <v>4200</v>
      </c>
      <c r="J48" s="156"/>
      <c r="K48" s="156"/>
      <c r="L48" s="156"/>
      <c r="M48" s="156"/>
      <c r="N48" s="156">
        <v>4200</v>
      </c>
      <c r="O48" s="156"/>
      <c r="P48" s="156"/>
      <c r="Q48" s="156"/>
      <c r="R48" s="156"/>
      <c r="S48" s="156"/>
      <c r="T48" s="156"/>
      <c r="U48" s="156"/>
      <c r="V48" s="156"/>
      <c r="W48" s="156"/>
    </row>
    <row r="49" s="29" customFormat="1" ht="18.75" customHeight="1" spans="1:23">
      <c r="A49" s="145" t="s">
        <v>290</v>
      </c>
      <c r="B49" s="145" t="s">
        <v>312</v>
      </c>
      <c r="C49" s="131" t="s">
        <v>311</v>
      </c>
      <c r="D49" s="145" t="s">
        <v>71</v>
      </c>
      <c r="E49" s="145" t="s">
        <v>129</v>
      </c>
      <c r="F49" s="145" t="s">
        <v>128</v>
      </c>
      <c r="G49" s="145" t="s">
        <v>315</v>
      </c>
      <c r="H49" s="145" t="s">
        <v>316</v>
      </c>
      <c r="I49" s="156">
        <v>251860</v>
      </c>
      <c r="J49" s="156"/>
      <c r="K49" s="156"/>
      <c r="L49" s="156"/>
      <c r="M49" s="156"/>
      <c r="N49" s="156">
        <v>251860</v>
      </c>
      <c r="O49" s="156"/>
      <c r="P49" s="156"/>
      <c r="Q49" s="156"/>
      <c r="R49" s="156"/>
      <c r="S49" s="156"/>
      <c r="T49" s="156"/>
      <c r="U49" s="156"/>
      <c r="V49" s="156"/>
      <c r="W49" s="156"/>
    </row>
    <row r="50" s="29" customFormat="1" ht="18.75" customHeight="1" spans="1:23">
      <c r="A50" s="145" t="s">
        <v>290</v>
      </c>
      <c r="B50" s="145" t="s">
        <v>312</v>
      </c>
      <c r="C50" s="131" t="s">
        <v>311</v>
      </c>
      <c r="D50" s="145" t="s">
        <v>71</v>
      </c>
      <c r="E50" s="145" t="s">
        <v>129</v>
      </c>
      <c r="F50" s="145" t="s">
        <v>128</v>
      </c>
      <c r="G50" s="145" t="s">
        <v>315</v>
      </c>
      <c r="H50" s="145" t="s">
        <v>316</v>
      </c>
      <c r="I50" s="156">
        <v>5000</v>
      </c>
      <c r="J50" s="156"/>
      <c r="K50" s="156"/>
      <c r="L50" s="156"/>
      <c r="M50" s="156"/>
      <c r="N50" s="156">
        <v>5000</v>
      </c>
      <c r="O50" s="156"/>
      <c r="P50" s="156"/>
      <c r="Q50" s="156"/>
      <c r="R50" s="156"/>
      <c r="S50" s="156"/>
      <c r="T50" s="156"/>
      <c r="U50" s="156"/>
      <c r="V50" s="156"/>
      <c r="W50" s="156"/>
    </row>
    <row r="51" s="29" customFormat="1" ht="18.75" customHeight="1" spans="1:23">
      <c r="A51" s="145" t="s">
        <v>290</v>
      </c>
      <c r="B51" s="145" t="s">
        <v>312</v>
      </c>
      <c r="C51" s="131" t="s">
        <v>311</v>
      </c>
      <c r="D51" s="145" t="s">
        <v>71</v>
      </c>
      <c r="E51" s="145" t="s">
        <v>129</v>
      </c>
      <c r="F51" s="145" t="s">
        <v>128</v>
      </c>
      <c r="G51" s="145" t="s">
        <v>315</v>
      </c>
      <c r="H51" s="145" t="s">
        <v>316</v>
      </c>
      <c r="I51" s="156">
        <v>11880</v>
      </c>
      <c r="J51" s="156"/>
      <c r="K51" s="156"/>
      <c r="L51" s="156"/>
      <c r="M51" s="156"/>
      <c r="N51" s="156">
        <v>11880</v>
      </c>
      <c r="O51" s="156"/>
      <c r="P51" s="156"/>
      <c r="Q51" s="156"/>
      <c r="R51" s="156"/>
      <c r="S51" s="156"/>
      <c r="T51" s="156"/>
      <c r="U51" s="156"/>
      <c r="V51" s="156"/>
      <c r="W51" s="156"/>
    </row>
    <row r="52" s="29" customFormat="1" ht="18.75" customHeight="1" spans="1:23">
      <c r="A52" s="145" t="s">
        <v>290</v>
      </c>
      <c r="B52" s="145" t="s">
        <v>312</v>
      </c>
      <c r="C52" s="131" t="s">
        <v>311</v>
      </c>
      <c r="D52" s="145" t="s">
        <v>71</v>
      </c>
      <c r="E52" s="145" t="s">
        <v>129</v>
      </c>
      <c r="F52" s="145" t="s">
        <v>128</v>
      </c>
      <c r="G52" s="145" t="s">
        <v>317</v>
      </c>
      <c r="H52" s="145" t="s">
        <v>318</v>
      </c>
      <c r="I52" s="156">
        <v>24910</v>
      </c>
      <c r="J52" s="156"/>
      <c r="K52" s="156"/>
      <c r="L52" s="156"/>
      <c r="M52" s="156"/>
      <c r="N52" s="156">
        <v>24910</v>
      </c>
      <c r="O52" s="156"/>
      <c r="P52" s="156"/>
      <c r="Q52" s="156"/>
      <c r="R52" s="156"/>
      <c r="S52" s="156"/>
      <c r="T52" s="156"/>
      <c r="U52" s="156"/>
      <c r="V52" s="156"/>
      <c r="W52" s="156"/>
    </row>
    <row r="53" ht="18.75" customHeight="1" spans="1:23">
      <c r="A53" s="145" t="s">
        <v>290</v>
      </c>
      <c r="B53" s="145" t="s">
        <v>312</v>
      </c>
      <c r="C53" s="131" t="s">
        <v>311</v>
      </c>
      <c r="D53" s="145" t="s">
        <v>71</v>
      </c>
      <c r="E53" s="145" t="s">
        <v>129</v>
      </c>
      <c r="F53" s="145" t="s">
        <v>128</v>
      </c>
      <c r="G53" s="145" t="s">
        <v>302</v>
      </c>
      <c r="H53" s="145" t="s">
        <v>303</v>
      </c>
      <c r="I53" s="156">
        <v>800000</v>
      </c>
      <c r="J53" s="156"/>
      <c r="K53" s="156"/>
      <c r="L53" s="156"/>
      <c r="M53" s="156"/>
      <c r="N53" s="156">
        <v>800000</v>
      </c>
      <c r="O53" s="156"/>
      <c r="P53" s="156"/>
      <c r="Q53" s="156"/>
      <c r="R53" s="156"/>
      <c r="S53" s="156"/>
      <c r="T53" s="156"/>
      <c r="U53" s="156"/>
      <c r="V53" s="156"/>
      <c r="W53" s="156"/>
    </row>
    <row r="54" ht="18.75" customHeight="1" spans="1:23">
      <c r="A54" s="146"/>
      <c r="B54" s="146"/>
      <c r="C54" s="131" t="s">
        <v>319</v>
      </c>
      <c r="D54" s="146"/>
      <c r="E54" s="146"/>
      <c r="F54" s="146"/>
      <c r="G54" s="146"/>
      <c r="H54" s="146"/>
      <c r="I54" s="156">
        <v>176370000</v>
      </c>
      <c r="J54" s="156"/>
      <c r="K54" s="156"/>
      <c r="L54" s="156"/>
      <c r="M54" s="156"/>
      <c r="N54" s="156"/>
      <c r="O54" s="156"/>
      <c r="P54" s="156"/>
      <c r="Q54" s="156"/>
      <c r="R54" s="156">
        <v>176370000</v>
      </c>
      <c r="S54" s="156"/>
      <c r="T54" s="156">
        <v>176370000</v>
      </c>
      <c r="U54" s="156"/>
      <c r="V54" s="156"/>
      <c r="W54" s="156"/>
    </row>
    <row r="55" s="29" customFormat="1" ht="18.75" customHeight="1" spans="1:23">
      <c r="A55" s="145" t="s">
        <v>272</v>
      </c>
      <c r="B55" s="145" t="s">
        <v>320</v>
      </c>
      <c r="C55" s="131" t="s">
        <v>319</v>
      </c>
      <c r="D55" s="145" t="s">
        <v>71</v>
      </c>
      <c r="E55" s="145" t="s">
        <v>109</v>
      </c>
      <c r="F55" s="145" t="s">
        <v>110</v>
      </c>
      <c r="G55" s="145" t="s">
        <v>269</v>
      </c>
      <c r="H55" s="145" t="s">
        <v>270</v>
      </c>
      <c r="I55" s="156">
        <v>1050000</v>
      </c>
      <c r="J55" s="156"/>
      <c r="K55" s="156"/>
      <c r="L55" s="156"/>
      <c r="M55" s="156"/>
      <c r="N55" s="156"/>
      <c r="O55" s="156"/>
      <c r="P55" s="156"/>
      <c r="Q55" s="156"/>
      <c r="R55" s="156">
        <v>1050000</v>
      </c>
      <c r="S55" s="156"/>
      <c r="T55" s="156">
        <v>1050000</v>
      </c>
      <c r="U55" s="156"/>
      <c r="V55" s="156"/>
      <c r="W55" s="156"/>
    </row>
    <row r="56" s="29" customFormat="1" ht="18.75" customHeight="1" spans="1:23">
      <c r="A56" s="145" t="s">
        <v>272</v>
      </c>
      <c r="B56" s="145" t="s">
        <v>320</v>
      </c>
      <c r="C56" s="131" t="s">
        <v>319</v>
      </c>
      <c r="D56" s="145" t="s">
        <v>71</v>
      </c>
      <c r="E56" s="145" t="s">
        <v>109</v>
      </c>
      <c r="F56" s="145" t="s">
        <v>110</v>
      </c>
      <c r="G56" s="145" t="s">
        <v>313</v>
      </c>
      <c r="H56" s="145" t="s">
        <v>314</v>
      </c>
      <c r="I56" s="156">
        <v>560000</v>
      </c>
      <c r="J56" s="156"/>
      <c r="K56" s="156"/>
      <c r="L56" s="156"/>
      <c r="M56" s="156"/>
      <c r="N56" s="156"/>
      <c r="O56" s="156"/>
      <c r="P56" s="156"/>
      <c r="Q56" s="156"/>
      <c r="R56" s="156">
        <v>560000</v>
      </c>
      <c r="S56" s="156"/>
      <c r="T56" s="156">
        <v>560000</v>
      </c>
      <c r="U56" s="156"/>
      <c r="V56" s="156"/>
      <c r="W56" s="156"/>
    </row>
    <row r="57" s="29" customFormat="1" ht="18.75" customHeight="1" spans="1:23">
      <c r="A57" s="145" t="s">
        <v>272</v>
      </c>
      <c r="B57" s="145" t="s">
        <v>320</v>
      </c>
      <c r="C57" s="131" t="s">
        <v>319</v>
      </c>
      <c r="D57" s="145" t="s">
        <v>71</v>
      </c>
      <c r="E57" s="145" t="s">
        <v>109</v>
      </c>
      <c r="F57" s="145" t="s">
        <v>110</v>
      </c>
      <c r="G57" s="145" t="s">
        <v>283</v>
      </c>
      <c r="H57" s="145" t="s">
        <v>284</v>
      </c>
      <c r="I57" s="156">
        <v>1460000</v>
      </c>
      <c r="J57" s="156"/>
      <c r="K57" s="156"/>
      <c r="L57" s="156"/>
      <c r="M57" s="156"/>
      <c r="N57" s="156"/>
      <c r="O57" s="156"/>
      <c r="P57" s="156"/>
      <c r="Q57" s="156"/>
      <c r="R57" s="156">
        <v>1460000</v>
      </c>
      <c r="S57" s="156"/>
      <c r="T57" s="156">
        <v>1460000</v>
      </c>
      <c r="U57" s="156"/>
      <c r="V57" s="156"/>
      <c r="W57" s="156"/>
    </row>
    <row r="58" s="29" customFormat="1" ht="18.75" customHeight="1" spans="1:23">
      <c r="A58" s="145" t="s">
        <v>272</v>
      </c>
      <c r="B58" s="145" t="s">
        <v>320</v>
      </c>
      <c r="C58" s="131" t="s">
        <v>319</v>
      </c>
      <c r="D58" s="145" t="s">
        <v>71</v>
      </c>
      <c r="E58" s="145" t="s">
        <v>109</v>
      </c>
      <c r="F58" s="145" t="s">
        <v>110</v>
      </c>
      <c r="G58" s="145" t="s">
        <v>321</v>
      </c>
      <c r="H58" s="145" t="s">
        <v>322</v>
      </c>
      <c r="I58" s="156">
        <v>290000</v>
      </c>
      <c r="J58" s="156"/>
      <c r="K58" s="156"/>
      <c r="L58" s="156"/>
      <c r="M58" s="156"/>
      <c r="N58" s="156"/>
      <c r="O58" s="156"/>
      <c r="P58" s="156"/>
      <c r="Q58" s="156"/>
      <c r="R58" s="156">
        <v>290000</v>
      </c>
      <c r="S58" s="156"/>
      <c r="T58" s="156">
        <v>290000</v>
      </c>
      <c r="U58" s="156"/>
      <c r="V58" s="156"/>
      <c r="W58" s="156"/>
    </row>
    <row r="59" s="29" customFormat="1" ht="18.75" customHeight="1" spans="1:23">
      <c r="A59" s="145" t="s">
        <v>272</v>
      </c>
      <c r="B59" s="145" t="s">
        <v>320</v>
      </c>
      <c r="C59" s="131" t="s">
        <v>319</v>
      </c>
      <c r="D59" s="145" t="s">
        <v>71</v>
      </c>
      <c r="E59" s="145" t="s">
        <v>109</v>
      </c>
      <c r="F59" s="145" t="s">
        <v>110</v>
      </c>
      <c r="G59" s="145" t="s">
        <v>298</v>
      </c>
      <c r="H59" s="145" t="s">
        <v>299</v>
      </c>
      <c r="I59" s="156">
        <v>3300000</v>
      </c>
      <c r="J59" s="156"/>
      <c r="K59" s="156"/>
      <c r="L59" s="156"/>
      <c r="M59" s="156"/>
      <c r="N59" s="156"/>
      <c r="O59" s="156"/>
      <c r="P59" s="156"/>
      <c r="Q59" s="156"/>
      <c r="R59" s="156">
        <v>3300000</v>
      </c>
      <c r="S59" s="156"/>
      <c r="T59" s="156">
        <v>3300000</v>
      </c>
      <c r="U59" s="156"/>
      <c r="V59" s="156"/>
      <c r="W59" s="156"/>
    </row>
    <row r="60" s="29" customFormat="1" ht="18.75" customHeight="1" spans="1:23">
      <c r="A60" s="145" t="s">
        <v>272</v>
      </c>
      <c r="B60" s="145" t="s">
        <v>320</v>
      </c>
      <c r="C60" s="131" t="s">
        <v>319</v>
      </c>
      <c r="D60" s="145" t="s">
        <v>71</v>
      </c>
      <c r="E60" s="145" t="s">
        <v>109</v>
      </c>
      <c r="F60" s="145" t="s">
        <v>110</v>
      </c>
      <c r="G60" s="145" t="s">
        <v>285</v>
      </c>
      <c r="H60" s="145" t="s">
        <v>286</v>
      </c>
      <c r="I60" s="156">
        <v>600000.1</v>
      </c>
      <c r="J60" s="156"/>
      <c r="K60" s="156"/>
      <c r="L60" s="156"/>
      <c r="M60" s="156"/>
      <c r="N60" s="156"/>
      <c r="O60" s="156"/>
      <c r="P60" s="156"/>
      <c r="Q60" s="156"/>
      <c r="R60" s="156">
        <v>600000.1</v>
      </c>
      <c r="S60" s="156"/>
      <c r="T60" s="156">
        <v>600000.1</v>
      </c>
      <c r="U60" s="156"/>
      <c r="V60" s="156"/>
      <c r="W60" s="156"/>
    </row>
    <row r="61" s="29" customFormat="1" ht="18.75" customHeight="1" spans="1:23">
      <c r="A61" s="145" t="s">
        <v>272</v>
      </c>
      <c r="B61" s="145" t="s">
        <v>320</v>
      </c>
      <c r="C61" s="131" t="s">
        <v>319</v>
      </c>
      <c r="D61" s="145" t="s">
        <v>71</v>
      </c>
      <c r="E61" s="145" t="s">
        <v>109</v>
      </c>
      <c r="F61" s="145" t="s">
        <v>110</v>
      </c>
      <c r="G61" s="145" t="s">
        <v>300</v>
      </c>
      <c r="H61" s="145" t="s">
        <v>301</v>
      </c>
      <c r="I61" s="156">
        <v>3280000</v>
      </c>
      <c r="J61" s="156"/>
      <c r="K61" s="156"/>
      <c r="L61" s="156"/>
      <c r="M61" s="156"/>
      <c r="N61" s="156"/>
      <c r="O61" s="156"/>
      <c r="P61" s="156"/>
      <c r="Q61" s="156"/>
      <c r="R61" s="156">
        <v>3280000</v>
      </c>
      <c r="S61" s="156"/>
      <c r="T61" s="156">
        <v>3280000</v>
      </c>
      <c r="U61" s="156"/>
      <c r="V61" s="156"/>
      <c r="W61" s="156"/>
    </row>
    <row r="62" s="29" customFormat="1" ht="18.75" customHeight="1" spans="1:23">
      <c r="A62" s="145" t="s">
        <v>272</v>
      </c>
      <c r="B62" s="145" t="s">
        <v>320</v>
      </c>
      <c r="C62" s="131" t="s">
        <v>319</v>
      </c>
      <c r="D62" s="145" t="s">
        <v>71</v>
      </c>
      <c r="E62" s="145" t="s">
        <v>109</v>
      </c>
      <c r="F62" s="145" t="s">
        <v>110</v>
      </c>
      <c r="G62" s="145" t="s">
        <v>323</v>
      </c>
      <c r="H62" s="145" t="s">
        <v>324</v>
      </c>
      <c r="I62" s="156">
        <v>40000</v>
      </c>
      <c r="J62" s="156"/>
      <c r="K62" s="156"/>
      <c r="L62" s="156"/>
      <c r="M62" s="156"/>
      <c r="N62" s="156"/>
      <c r="O62" s="156"/>
      <c r="P62" s="156"/>
      <c r="Q62" s="156"/>
      <c r="R62" s="156">
        <v>40000</v>
      </c>
      <c r="S62" s="156"/>
      <c r="T62" s="156">
        <v>40000</v>
      </c>
      <c r="U62" s="156"/>
      <c r="V62" s="156"/>
      <c r="W62" s="156"/>
    </row>
    <row r="63" s="29" customFormat="1" ht="18.75" customHeight="1" spans="1:23">
      <c r="A63" s="145" t="s">
        <v>272</v>
      </c>
      <c r="B63" s="145" t="s">
        <v>320</v>
      </c>
      <c r="C63" s="131" t="s">
        <v>319</v>
      </c>
      <c r="D63" s="145" t="s">
        <v>71</v>
      </c>
      <c r="E63" s="145" t="s">
        <v>109</v>
      </c>
      <c r="F63" s="145" t="s">
        <v>110</v>
      </c>
      <c r="G63" s="145" t="s">
        <v>315</v>
      </c>
      <c r="H63" s="145" t="s">
        <v>316</v>
      </c>
      <c r="I63" s="156">
        <v>999999.7</v>
      </c>
      <c r="J63" s="156"/>
      <c r="K63" s="156"/>
      <c r="L63" s="156"/>
      <c r="M63" s="156"/>
      <c r="N63" s="156"/>
      <c r="O63" s="156"/>
      <c r="P63" s="156"/>
      <c r="Q63" s="156"/>
      <c r="R63" s="156">
        <v>999999.7</v>
      </c>
      <c r="S63" s="156"/>
      <c r="T63" s="156">
        <v>999999.7</v>
      </c>
      <c r="U63" s="156"/>
      <c r="V63" s="156"/>
      <c r="W63" s="156"/>
    </row>
    <row r="64" s="29" customFormat="1" ht="18.75" customHeight="1" spans="1:23">
      <c r="A64" s="145" t="s">
        <v>272</v>
      </c>
      <c r="B64" s="145" t="s">
        <v>320</v>
      </c>
      <c r="C64" s="131" t="s">
        <v>319</v>
      </c>
      <c r="D64" s="145" t="s">
        <v>71</v>
      </c>
      <c r="E64" s="145" t="s">
        <v>109</v>
      </c>
      <c r="F64" s="145" t="s">
        <v>110</v>
      </c>
      <c r="G64" s="145" t="s">
        <v>325</v>
      </c>
      <c r="H64" s="145" t="s">
        <v>196</v>
      </c>
      <c r="I64" s="156">
        <v>130000</v>
      </c>
      <c r="J64" s="156"/>
      <c r="K64" s="156"/>
      <c r="L64" s="156"/>
      <c r="M64" s="156"/>
      <c r="N64" s="156"/>
      <c r="O64" s="156"/>
      <c r="P64" s="156"/>
      <c r="Q64" s="156"/>
      <c r="R64" s="156">
        <v>130000</v>
      </c>
      <c r="S64" s="156"/>
      <c r="T64" s="156">
        <v>130000</v>
      </c>
      <c r="U64" s="156"/>
      <c r="V64" s="156"/>
      <c r="W64" s="156"/>
    </row>
    <row r="65" s="29" customFormat="1" ht="18.75" customHeight="1" spans="1:23">
      <c r="A65" s="145" t="s">
        <v>272</v>
      </c>
      <c r="B65" s="145" t="s">
        <v>320</v>
      </c>
      <c r="C65" s="131" t="s">
        <v>319</v>
      </c>
      <c r="D65" s="145" t="s">
        <v>71</v>
      </c>
      <c r="E65" s="145" t="s">
        <v>109</v>
      </c>
      <c r="F65" s="145" t="s">
        <v>110</v>
      </c>
      <c r="G65" s="145" t="s">
        <v>287</v>
      </c>
      <c r="H65" s="145" t="s">
        <v>288</v>
      </c>
      <c r="I65" s="156">
        <v>153799980.2</v>
      </c>
      <c r="J65" s="156"/>
      <c r="K65" s="156"/>
      <c r="L65" s="156"/>
      <c r="M65" s="156"/>
      <c r="N65" s="156"/>
      <c r="O65" s="156"/>
      <c r="P65" s="156"/>
      <c r="Q65" s="156"/>
      <c r="R65" s="156">
        <v>153799980.2</v>
      </c>
      <c r="S65" s="156"/>
      <c r="T65" s="156">
        <v>153799980.2</v>
      </c>
      <c r="U65" s="156"/>
      <c r="V65" s="156"/>
      <c r="W65" s="156"/>
    </row>
    <row r="66" s="29" customFormat="1" ht="18.75" customHeight="1" spans="1:23">
      <c r="A66" s="145" t="s">
        <v>272</v>
      </c>
      <c r="B66" s="145" t="s">
        <v>320</v>
      </c>
      <c r="C66" s="131" t="s">
        <v>319</v>
      </c>
      <c r="D66" s="145" t="s">
        <v>71</v>
      </c>
      <c r="E66" s="145" t="s">
        <v>109</v>
      </c>
      <c r="F66" s="145" t="s">
        <v>110</v>
      </c>
      <c r="G66" s="145" t="s">
        <v>326</v>
      </c>
      <c r="H66" s="145" t="s">
        <v>327</v>
      </c>
      <c r="I66" s="156">
        <v>120000</v>
      </c>
      <c r="J66" s="156"/>
      <c r="K66" s="156"/>
      <c r="L66" s="156"/>
      <c r="M66" s="156"/>
      <c r="N66" s="156"/>
      <c r="O66" s="156"/>
      <c r="P66" s="156"/>
      <c r="Q66" s="156"/>
      <c r="R66" s="156">
        <v>120000</v>
      </c>
      <c r="S66" s="156"/>
      <c r="T66" s="156">
        <v>120000</v>
      </c>
      <c r="U66" s="156"/>
      <c r="V66" s="156"/>
      <c r="W66" s="156"/>
    </row>
    <row r="67" s="29" customFormat="1" ht="18.75" customHeight="1" spans="1:23">
      <c r="A67" s="145" t="s">
        <v>272</v>
      </c>
      <c r="B67" s="145" t="s">
        <v>320</v>
      </c>
      <c r="C67" s="131" t="s">
        <v>319</v>
      </c>
      <c r="D67" s="145" t="s">
        <v>71</v>
      </c>
      <c r="E67" s="145" t="s">
        <v>109</v>
      </c>
      <c r="F67" s="145" t="s">
        <v>110</v>
      </c>
      <c r="G67" s="145" t="s">
        <v>294</v>
      </c>
      <c r="H67" s="145" t="s">
        <v>295</v>
      </c>
      <c r="I67" s="156">
        <v>4350020</v>
      </c>
      <c r="J67" s="156"/>
      <c r="K67" s="156"/>
      <c r="L67" s="156"/>
      <c r="M67" s="156"/>
      <c r="N67" s="156"/>
      <c r="O67" s="156"/>
      <c r="P67" s="156"/>
      <c r="Q67" s="156"/>
      <c r="R67" s="156">
        <v>4350020</v>
      </c>
      <c r="S67" s="156"/>
      <c r="T67" s="156">
        <v>4350020</v>
      </c>
      <c r="U67" s="156"/>
      <c r="V67" s="156"/>
      <c r="W67" s="156"/>
    </row>
    <row r="68" s="29" customFormat="1" ht="18.75" customHeight="1" spans="1:23">
      <c r="A68" s="145" t="s">
        <v>272</v>
      </c>
      <c r="B68" s="145" t="s">
        <v>320</v>
      </c>
      <c r="C68" s="131" t="s">
        <v>319</v>
      </c>
      <c r="D68" s="145" t="s">
        <v>71</v>
      </c>
      <c r="E68" s="145" t="s">
        <v>109</v>
      </c>
      <c r="F68" s="145" t="s">
        <v>110</v>
      </c>
      <c r="G68" s="145" t="s">
        <v>328</v>
      </c>
      <c r="H68" s="145" t="s">
        <v>329</v>
      </c>
      <c r="I68" s="156">
        <v>390000</v>
      </c>
      <c r="J68" s="156"/>
      <c r="K68" s="156"/>
      <c r="L68" s="156"/>
      <c r="M68" s="156"/>
      <c r="N68" s="156"/>
      <c r="O68" s="156"/>
      <c r="P68" s="156"/>
      <c r="Q68" s="156"/>
      <c r="R68" s="156">
        <v>390000</v>
      </c>
      <c r="S68" s="156"/>
      <c r="T68" s="156">
        <v>390000</v>
      </c>
      <c r="U68" s="156"/>
      <c r="V68" s="156"/>
      <c r="W68" s="156"/>
    </row>
    <row r="69" ht="18.75" customHeight="1" spans="1:23">
      <c r="A69" s="145" t="s">
        <v>272</v>
      </c>
      <c r="B69" s="145" t="s">
        <v>320</v>
      </c>
      <c r="C69" s="131" t="s">
        <v>319</v>
      </c>
      <c r="D69" s="145" t="s">
        <v>71</v>
      </c>
      <c r="E69" s="145" t="s">
        <v>140</v>
      </c>
      <c r="F69" s="145" t="s">
        <v>141</v>
      </c>
      <c r="G69" s="145" t="s">
        <v>330</v>
      </c>
      <c r="H69" s="145" t="s">
        <v>331</v>
      </c>
      <c r="I69" s="156">
        <v>6000000</v>
      </c>
      <c r="J69" s="156"/>
      <c r="K69" s="156"/>
      <c r="L69" s="156"/>
      <c r="M69" s="156"/>
      <c r="N69" s="156"/>
      <c r="O69" s="156"/>
      <c r="P69" s="156"/>
      <c r="Q69" s="156"/>
      <c r="R69" s="156">
        <v>6000000</v>
      </c>
      <c r="S69" s="156"/>
      <c r="T69" s="156">
        <v>6000000</v>
      </c>
      <c r="U69" s="156"/>
      <c r="V69" s="156"/>
      <c r="W69" s="156"/>
    </row>
    <row r="70" ht="18.75" customHeight="1" spans="1:23">
      <c r="A70" s="146"/>
      <c r="B70" s="146"/>
      <c r="C70" s="131" t="s">
        <v>332</v>
      </c>
      <c r="D70" s="146"/>
      <c r="E70" s="146"/>
      <c r="F70" s="146"/>
      <c r="G70" s="146"/>
      <c r="H70" s="146"/>
      <c r="I70" s="156">
        <v>1300000</v>
      </c>
      <c r="J70" s="156">
        <v>1300000</v>
      </c>
      <c r="K70" s="156">
        <v>1300000</v>
      </c>
      <c r="L70" s="156"/>
      <c r="M70" s="156"/>
      <c r="N70" s="156"/>
      <c r="O70" s="156"/>
      <c r="P70" s="156"/>
      <c r="Q70" s="156"/>
      <c r="R70" s="156"/>
      <c r="S70" s="156"/>
      <c r="T70" s="156"/>
      <c r="U70" s="156"/>
      <c r="V70" s="156"/>
      <c r="W70" s="156"/>
    </row>
    <row r="71" s="29" customFormat="1" ht="18.75" customHeight="1" spans="1:23">
      <c r="A71" s="145" t="s">
        <v>272</v>
      </c>
      <c r="B71" s="145" t="s">
        <v>333</v>
      </c>
      <c r="C71" s="131" t="s">
        <v>332</v>
      </c>
      <c r="D71" s="145" t="s">
        <v>71</v>
      </c>
      <c r="E71" s="145" t="s">
        <v>129</v>
      </c>
      <c r="F71" s="145" t="s">
        <v>128</v>
      </c>
      <c r="G71" s="145" t="s">
        <v>306</v>
      </c>
      <c r="H71" s="145" t="s">
        <v>303</v>
      </c>
      <c r="I71" s="156">
        <v>800000</v>
      </c>
      <c r="J71" s="156">
        <v>800000</v>
      </c>
      <c r="K71" s="156">
        <v>800000</v>
      </c>
      <c r="L71" s="156"/>
      <c r="M71" s="156"/>
      <c r="N71" s="156"/>
      <c r="O71" s="156"/>
      <c r="P71" s="156"/>
      <c r="Q71" s="156"/>
      <c r="R71" s="156"/>
      <c r="S71" s="156"/>
      <c r="T71" s="156"/>
      <c r="U71" s="156"/>
      <c r="V71" s="156"/>
      <c r="W71" s="156"/>
    </row>
    <row r="72" ht="18.75" customHeight="1" spans="1:23">
      <c r="A72" s="145" t="s">
        <v>272</v>
      </c>
      <c r="B72" s="145" t="s">
        <v>333</v>
      </c>
      <c r="C72" s="131" t="s">
        <v>332</v>
      </c>
      <c r="D72" s="145" t="s">
        <v>71</v>
      </c>
      <c r="E72" s="145" t="s">
        <v>129</v>
      </c>
      <c r="F72" s="145" t="s">
        <v>128</v>
      </c>
      <c r="G72" s="145" t="s">
        <v>334</v>
      </c>
      <c r="H72" s="145" t="s">
        <v>335</v>
      </c>
      <c r="I72" s="156">
        <v>500000</v>
      </c>
      <c r="J72" s="156">
        <v>500000</v>
      </c>
      <c r="K72" s="156">
        <v>500000</v>
      </c>
      <c r="L72" s="156"/>
      <c r="M72" s="156"/>
      <c r="N72" s="156"/>
      <c r="O72" s="156"/>
      <c r="P72" s="156"/>
      <c r="Q72" s="156"/>
      <c r="R72" s="156"/>
      <c r="S72" s="156"/>
      <c r="T72" s="156"/>
      <c r="U72" s="156"/>
      <c r="V72" s="156"/>
      <c r="W72" s="156"/>
    </row>
    <row r="73" ht="18.75" customHeight="1" spans="1:23">
      <c r="A73" s="146"/>
      <c r="B73" s="146"/>
      <c r="C73" s="131" t="s">
        <v>336</v>
      </c>
      <c r="D73" s="146"/>
      <c r="E73" s="146"/>
      <c r="F73" s="146"/>
      <c r="G73" s="146"/>
      <c r="H73" s="146"/>
      <c r="I73" s="156">
        <v>144800</v>
      </c>
      <c r="J73" s="156"/>
      <c r="K73" s="156"/>
      <c r="L73" s="156"/>
      <c r="M73" s="156"/>
      <c r="N73" s="156">
        <v>144800</v>
      </c>
      <c r="O73" s="156"/>
      <c r="P73" s="156"/>
      <c r="Q73" s="156"/>
      <c r="R73" s="156"/>
      <c r="S73" s="156"/>
      <c r="T73" s="156"/>
      <c r="U73" s="156"/>
      <c r="V73" s="156"/>
      <c r="W73" s="156"/>
    </row>
    <row r="74" s="29" customFormat="1" ht="18.75" customHeight="1" spans="1:23">
      <c r="A74" s="145" t="s">
        <v>290</v>
      </c>
      <c r="B74" s="145" t="s">
        <v>337</v>
      </c>
      <c r="C74" s="131" t="s">
        <v>336</v>
      </c>
      <c r="D74" s="145" t="s">
        <v>71</v>
      </c>
      <c r="E74" s="145" t="s">
        <v>105</v>
      </c>
      <c r="F74" s="145" t="s">
        <v>106</v>
      </c>
      <c r="G74" s="145" t="s">
        <v>283</v>
      </c>
      <c r="H74" s="145" t="s">
        <v>284</v>
      </c>
      <c r="I74" s="156">
        <v>84800</v>
      </c>
      <c r="J74" s="156"/>
      <c r="K74" s="156"/>
      <c r="L74" s="156"/>
      <c r="M74" s="156"/>
      <c r="N74" s="156">
        <v>84800</v>
      </c>
      <c r="O74" s="156"/>
      <c r="P74" s="156"/>
      <c r="Q74" s="156"/>
      <c r="R74" s="156"/>
      <c r="S74" s="156"/>
      <c r="T74" s="156"/>
      <c r="U74" s="156"/>
      <c r="V74" s="156"/>
      <c r="W74" s="156"/>
    </row>
    <row r="75" s="29" customFormat="1" ht="18.75" customHeight="1" spans="1:23">
      <c r="A75" s="145" t="s">
        <v>290</v>
      </c>
      <c r="B75" s="145" t="s">
        <v>337</v>
      </c>
      <c r="C75" s="131" t="s">
        <v>336</v>
      </c>
      <c r="D75" s="145" t="s">
        <v>71</v>
      </c>
      <c r="E75" s="145" t="s">
        <v>117</v>
      </c>
      <c r="F75" s="145" t="s">
        <v>118</v>
      </c>
      <c r="G75" s="145" t="s">
        <v>326</v>
      </c>
      <c r="H75" s="145" t="s">
        <v>327</v>
      </c>
      <c r="I75" s="156">
        <v>60000</v>
      </c>
      <c r="J75" s="156"/>
      <c r="K75" s="156"/>
      <c r="L75" s="156"/>
      <c r="M75" s="156"/>
      <c r="N75" s="156">
        <v>60000</v>
      </c>
      <c r="O75" s="156"/>
      <c r="P75" s="156"/>
      <c r="Q75" s="156"/>
      <c r="R75" s="156"/>
      <c r="S75" s="156"/>
      <c r="T75" s="156"/>
      <c r="U75" s="156"/>
      <c r="V75" s="156"/>
      <c r="W75" s="156"/>
    </row>
    <row r="76" ht="18.75" customHeight="1" spans="1:23">
      <c r="A76" s="146"/>
      <c r="B76" s="146"/>
      <c r="C76" s="131" t="s">
        <v>338</v>
      </c>
      <c r="D76" s="146"/>
      <c r="E76" s="146"/>
      <c r="F76" s="146"/>
      <c r="G76" s="146"/>
      <c r="H76" s="146"/>
      <c r="I76" s="156">
        <v>43000</v>
      </c>
      <c r="J76" s="156"/>
      <c r="K76" s="156"/>
      <c r="L76" s="156"/>
      <c r="M76" s="156"/>
      <c r="N76" s="156">
        <v>43000</v>
      </c>
      <c r="O76" s="156"/>
      <c r="P76" s="156"/>
      <c r="Q76" s="156"/>
      <c r="R76" s="156"/>
      <c r="S76" s="156"/>
      <c r="T76" s="156"/>
      <c r="U76" s="156"/>
      <c r="V76" s="156"/>
      <c r="W76" s="156"/>
    </row>
    <row r="77" s="29" customFormat="1" ht="18.75" customHeight="1" spans="1:23">
      <c r="A77" s="145" t="s">
        <v>290</v>
      </c>
      <c r="B77" s="145" t="s">
        <v>339</v>
      </c>
      <c r="C77" s="131" t="s">
        <v>338</v>
      </c>
      <c r="D77" s="145" t="s">
        <v>71</v>
      </c>
      <c r="E77" s="145" t="s">
        <v>117</v>
      </c>
      <c r="F77" s="145" t="s">
        <v>118</v>
      </c>
      <c r="G77" s="145" t="s">
        <v>269</v>
      </c>
      <c r="H77" s="145" t="s">
        <v>270</v>
      </c>
      <c r="I77" s="156">
        <v>32200</v>
      </c>
      <c r="J77" s="156"/>
      <c r="K77" s="156"/>
      <c r="L77" s="156"/>
      <c r="M77" s="156"/>
      <c r="N77" s="156">
        <v>32200</v>
      </c>
      <c r="O77" s="156"/>
      <c r="P77" s="156"/>
      <c r="Q77" s="156"/>
      <c r="R77" s="156"/>
      <c r="S77" s="156"/>
      <c r="T77" s="156"/>
      <c r="U77" s="156"/>
      <c r="V77" s="156"/>
      <c r="W77" s="156"/>
    </row>
    <row r="78" s="29" customFormat="1" ht="18.75" customHeight="1" spans="1:23">
      <c r="A78" s="145" t="s">
        <v>290</v>
      </c>
      <c r="B78" s="145" t="s">
        <v>339</v>
      </c>
      <c r="C78" s="131" t="s">
        <v>338</v>
      </c>
      <c r="D78" s="145" t="s">
        <v>71</v>
      </c>
      <c r="E78" s="145" t="s">
        <v>117</v>
      </c>
      <c r="F78" s="145" t="s">
        <v>118</v>
      </c>
      <c r="G78" s="145" t="s">
        <v>269</v>
      </c>
      <c r="H78" s="145" t="s">
        <v>270</v>
      </c>
      <c r="I78" s="156">
        <v>10800</v>
      </c>
      <c r="J78" s="156"/>
      <c r="K78" s="156"/>
      <c r="L78" s="156"/>
      <c r="M78" s="156"/>
      <c r="N78" s="156">
        <v>10800</v>
      </c>
      <c r="O78" s="156"/>
      <c r="P78" s="156"/>
      <c r="Q78" s="156"/>
      <c r="R78" s="156"/>
      <c r="S78" s="156"/>
      <c r="T78" s="156"/>
      <c r="U78" s="156"/>
      <c r="V78" s="156"/>
      <c r="W78" s="156"/>
    </row>
    <row r="79" ht="18.75" customHeight="1" spans="1:23">
      <c r="A79" s="159" t="s">
        <v>142</v>
      </c>
      <c r="B79" s="160"/>
      <c r="C79" s="160"/>
      <c r="D79" s="160"/>
      <c r="E79" s="160"/>
      <c r="F79" s="160"/>
      <c r="G79" s="160"/>
      <c r="H79" s="161"/>
      <c r="I79" s="156">
        <v>256652522.64</v>
      </c>
      <c r="J79" s="156">
        <v>6251384.84</v>
      </c>
      <c r="K79" s="156">
        <v>6251384.84</v>
      </c>
      <c r="L79" s="156"/>
      <c r="M79" s="156"/>
      <c r="N79" s="156">
        <v>9012933.8</v>
      </c>
      <c r="O79" s="156"/>
      <c r="P79" s="156"/>
      <c r="Q79" s="156"/>
      <c r="R79" s="156">
        <v>241388204</v>
      </c>
      <c r="S79" s="156"/>
      <c r="T79" s="156">
        <v>241388204</v>
      </c>
      <c r="U79" s="156"/>
      <c r="V79" s="156"/>
      <c r="W79" s="156"/>
    </row>
  </sheetData>
  <mergeCells count="28">
    <mergeCell ref="A3:W3"/>
    <mergeCell ref="A4:H4"/>
    <mergeCell ref="J5:M5"/>
    <mergeCell ref="N5:P5"/>
    <mergeCell ref="R5:W5"/>
    <mergeCell ref="A79:H7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0"/>
  <sheetViews>
    <sheetView showZeros="0" workbookViewId="0">
      <pane ySplit="1" topLeftCell="A30" activePane="bottomLeft" state="frozen"/>
      <selection/>
      <selection pane="bottomLeft" activeCell="B45" sqref="B45:B49"/>
    </sheetView>
  </sheetViews>
  <sheetFormatPr defaultColWidth="9.14583333333333" defaultRowHeight="12" customHeight="1"/>
  <cols>
    <col min="1" max="1" width="34.28125" style="29" customWidth="1"/>
    <col min="2" max="2" width="48" style="29" customWidth="1"/>
    <col min="3" max="5" width="18.28125" style="29" customWidth="1"/>
    <col min="6" max="6" width="12" style="29" customWidth="1"/>
    <col min="7" max="7" width="17" style="29" customWidth="1"/>
    <col min="8" max="9" width="12" style="29" customWidth="1"/>
    <col min="10" max="10" width="27.5729166666667" style="29" customWidth="1"/>
    <col min="11" max="16384" width="9.14583333333333" style="29"/>
  </cols>
  <sheetData>
    <row r="1" customHeight="1" spans="1:10">
      <c r="A1" s="117"/>
      <c r="B1" s="117"/>
      <c r="C1" s="117"/>
      <c r="D1" s="117"/>
      <c r="E1" s="117"/>
      <c r="F1" s="117"/>
      <c r="G1" s="117"/>
      <c r="H1" s="117"/>
      <c r="I1" s="117"/>
      <c r="J1" s="117"/>
    </row>
    <row r="2" ht="15" customHeight="1" spans="10:10">
      <c r="J2" s="132" t="s">
        <v>340</v>
      </c>
    </row>
    <row r="3" ht="36.75" customHeight="1" spans="1:10">
      <c r="A3" s="118" t="str">
        <f>"2025"&amp;"年部门项目支出绩效目标表"</f>
        <v>2025年部门项目支出绩效目标表</v>
      </c>
      <c r="B3" s="119"/>
      <c r="C3" s="119"/>
      <c r="D3" s="119"/>
      <c r="E3" s="119"/>
      <c r="F3" s="120"/>
      <c r="G3" s="119"/>
      <c r="H3" s="120"/>
      <c r="I3" s="120"/>
      <c r="J3" s="119"/>
    </row>
    <row r="4" ht="18.75" customHeight="1" spans="1:8">
      <c r="A4" s="121" t="str">
        <f>"单位名称："&amp;"临沧市临翔区人民医院"</f>
        <v>单位名称：临沧市临翔区人民医院</v>
      </c>
      <c r="B4" s="122"/>
      <c r="C4" s="122"/>
      <c r="D4" s="122"/>
      <c r="E4" s="122"/>
      <c r="F4" s="58"/>
      <c r="G4" s="122"/>
      <c r="H4" s="58"/>
    </row>
    <row r="5" ht="18.75" customHeight="1" spans="1:10">
      <c r="A5" s="123" t="s">
        <v>341</v>
      </c>
      <c r="B5" s="123" t="s">
        <v>342</v>
      </c>
      <c r="C5" s="123" t="s">
        <v>343</v>
      </c>
      <c r="D5" s="123" t="s">
        <v>344</v>
      </c>
      <c r="E5" s="123" t="s">
        <v>345</v>
      </c>
      <c r="F5" s="124" t="s">
        <v>346</v>
      </c>
      <c r="G5" s="123" t="s">
        <v>347</v>
      </c>
      <c r="H5" s="124" t="s">
        <v>348</v>
      </c>
      <c r="I5" s="124" t="s">
        <v>349</v>
      </c>
      <c r="J5" s="123" t="s">
        <v>350</v>
      </c>
    </row>
    <row r="6" ht="18.75" customHeight="1" spans="1:10">
      <c r="A6" s="125">
        <v>1</v>
      </c>
      <c r="B6" s="125">
        <v>2</v>
      </c>
      <c r="C6" s="125">
        <v>3</v>
      </c>
      <c r="D6" s="125">
        <v>4</v>
      </c>
      <c r="E6" s="125">
        <v>5</v>
      </c>
      <c r="F6" s="125">
        <v>6</v>
      </c>
      <c r="G6" s="125">
        <v>7</v>
      </c>
      <c r="H6" s="125">
        <v>8</v>
      </c>
      <c r="I6" s="125">
        <v>9</v>
      </c>
      <c r="J6" s="125">
        <v>10</v>
      </c>
    </row>
    <row r="7" ht="18.75" customHeight="1" spans="1:10">
      <c r="A7" s="126" t="s">
        <v>71</v>
      </c>
      <c r="B7" s="127"/>
      <c r="C7" s="127"/>
      <c r="D7" s="127"/>
      <c r="E7" s="128"/>
      <c r="F7" s="129"/>
      <c r="G7" s="128"/>
      <c r="H7" s="129"/>
      <c r="I7" s="129"/>
      <c r="J7" s="128"/>
    </row>
    <row r="8" ht="18.75" customHeight="1" spans="1:10">
      <c r="A8" s="258" t="s">
        <v>309</v>
      </c>
      <c r="B8" s="131" t="s">
        <v>351</v>
      </c>
      <c r="C8" s="131" t="s">
        <v>352</v>
      </c>
      <c r="D8" s="131" t="s">
        <v>353</v>
      </c>
      <c r="E8" s="126" t="s">
        <v>354</v>
      </c>
      <c r="F8" s="131" t="s">
        <v>355</v>
      </c>
      <c r="G8" s="126" t="s">
        <v>356</v>
      </c>
      <c r="H8" s="131" t="s">
        <v>357</v>
      </c>
      <c r="I8" s="131" t="s">
        <v>358</v>
      </c>
      <c r="J8" s="126" t="s">
        <v>359</v>
      </c>
    </row>
    <row r="9" ht="18.75" customHeight="1" spans="1:10">
      <c r="A9" s="258" t="s">
        <v>309</v>
      </c>
      <c r="B9" s="131" t="s">
        <v>351</v>
      </c>
      <c r="C9" s="131" t="s">
        <v>360</v>
      </c>
      <c r="D9" s="131" t="s">
        <v>361</v>
      </c>
      <c r="E9" s="126" t="s">
        <v>362</v>
      </c>
      <c r="F9" s="131" t="s">
        <v>363</v>
      </c>
      <c r="G9" s="126" t="s">
        <v>364</v>
      </c>
      <c r="H9" s="131" t="s">
        <v>365</v>
      </c>
      <c r="I9" s="131" t="s">
        <v>366</v>
      </c>
      <c r="J9" s="126" t="s">
        <v>367</v>
      </c>
    </row>
    <row r="10" ht="18.75" customHeight="1" spans="1:10">
      <c r="A10" s="258" t="s">
        <v>309</v>
      </c>
      <c r="B10" s="131" t="s">
        <v>351</v>
      </c>
      <c r="C10" s="131" t="s">
        <v>368</v>
      </c>
      <c r="D10" s="131" t="s">
        <v>369</v>
      </c>
      <c r="E10" s="126" t="s">
        <v>370</v>
      </c>
      <c r="F10" s="131" t="s">
        <v>355</v>
      </c>
      <c r="G10" s="126" t="s">
        <v>356</v>
      </c>
      <c r="H10" s="131" t="s">
        <v>357</v>
      </c>
      <c r="I10" s="131" t="s">
        <v>358</v>
      </c>
      <c r="J10" s="126" t="s">
        <v>371</v>
      </c>
    </row>
    <row r="11" ht="18.75" customHeight="1" spans="1:10">
      <c r="A11" s="258" t="s">
        <v>278</v>
      </c>
      <c r="B11" s="131" t="s">
        <v>372</v>
      </c>
      <c r="C11" s="131" t="s">
        <v>352</v>
      </c>
      <c r="D11" s="131" t="s">
        <v>353</v>
      </c>
      <c r="E11" s="126" t="s">
        <v>373</v>
      </c>
      <c r="F11" s="131" t="s">
        <v>363</v>
      </c>
      <c r="G11" s="126" t="s">
        <v>374</v>
      </c>
      <c r="H11" s="131" t="s">
        <v>375</v>
      </c>
      <c r="I11" s="131" t="s">
        <v>358</v>
      </c>
      <c r="J11" s="126" t="s">
        <v>373</v>
      </c>
    </row>
    <row r="12" ht="18.75" customHeight="1" spans="1:10">
      <c r="A12" s="258" t="s">
        <v>278</v>
      </c>
      <c r="B12" s="131" t="s">
        <v>372</v>
      </c>
      <c r="C12" s="131" t="s">
        <v>352</v>
      </c>
      <c r="D12" s="131" t="s">
        <v>353</v>
      </c>
      <c r="E12" s="126" t="s">
        <v>376</v>
      </c>
      <c r="F12" s="131" t="s">
        <v>355</v>
      </c>
      <c r="G12" s="126" t="s">
        <v>377</v>
      </c>
      <c r="H12" s="131" t="s">
        <v>378</v>
      </c>
      <c r="I12" s="131" t="s">
        <v>358</v>
      </c>
      <c r="J12" s="126" t="s">
        <v>376</v>
      </c>
    </row>
    <row r="13" ht="18.75" customHeight="1" spans="1:10">
      <c r="A13" s="258" t="s">
        <v>278</v>
      </c>
      <c r="B13" s="131" t="s">
        <v>372</v>
      </c>
      <c r="C13" s="131" t="s">
        <v>352</v>
      </c>
      <c r="D13" s="131" t="s">
        <v>379</v>
      </c>
      <c r="E13" s="126" t="s">
        <v>380</v>
      </c>
      <c r="F13" s="131" t="s">
        <v>363</v>
      </c>
      <c r="G13" s="126" t="s">
        <v>377</v>
      </c>
      <c r="H13" s="131" t="s">
        <v>357</v>
      </c>
      <c r="I13" s="131" t="s">
        <v>366</v>
      </c>
      <c r="J13" s="126" t="s">
        <v>380</v>
      </c>
    </row>
    <row r="14" ht="18.75" customHeight="1" spans="1:10">
      <c r="A14" s="258" t="s">
        <v>278</v>
      </c>
      <c r="B14" s="131" t="s">
        <v>372</v>
      </c>
      <c r="C14" s="131" t="s">
        <v>352</v>
      </c>
      <c r="D14" s="131" t="s">
        <v>379</v>
      </c>
      <c r="E14" s="126" t="s">
        <v>381</v>
      </c>
      <c r="F14" s="131" t="s">
        <v>363</v>
      </c>
      <c r="G14" s="126" t="s">
        <v>382</v>
      </c>
      <c r="H14" s="131" t="s">
        <v>383</v>
      </c>
      <c r="I14" s="131" t="s">
        <v>366</v>
      </c>
      <c r="J14" s="126" t="s">
        <v>381</v>
      </c>
    </row>
    <row r="15" ht="18.75" customHeight="1" spans="1:10">
      <c r="A15" s="258" t="s">
        <v>278</v>
      </c>
      <c r="B15" s="131" t="s">
        <v>372</v>
      </c>
      <c r="C15" s="131" t="s">
        <v>352</v>
      </c>
      <c r="D15" s="131" t="s">
        <v>379</v>
      </c>
      <c r="E15" s="126" t="s">
        <v>384</v>
      </c>
      <c r="F15" s="131" t="s">
        <v>363</v>
      </c>
      <c r="G15" s="126" t="s">
        <v>382</v>
      </c>
      <c r="H15" s="131" t="s">
        <v>383</v>
      </c>
      <c r="I15" s="131" t="s">
        <v>366</v>
      </c>
      <c r="J15" s="126" t="s">
        <v>384</v>
      </c>
    </row>
    <row r="16" ht="18.75" customHeight="1" spans="1:10">
      <c r="A16" s="258" t="s">
        <v>278</v>
      </c>
      <c r="B16" s="131" t="s">
        <v>372</v>
      </c>
      <c r="C16" s="131" t="s">
        <v>360</v>
      </c>
      <c r="D16" s="131" t="s">
        <v>361</v>
      </c>
      <c r="E16" s="126" t="s">
        <v>385</v>
      </c>
      <c r="F16" s="131" t="s">
        <v>363</v>
      </c>
      <c r="G16" s="126" t="s">
        <v>377</v>
      </c>
      <c r="H16" s="131" t="s">
        <v>357</v>
      </c>
      <c r="I16" s="131" t="s">
        <v>366</v>
      </c>
      <c r="J16" s="126" t="s">
        <v>385</v>
      </c>
    </row>
    <row r="17" ht="18.75" customHeight="1" spans="1:10">
      <c r="A17" s="258" t="s">
        <v>278</v>
      </c>
      <c r="B17" s="131" t="s">
        <v>372</v>
      </c>
      <c r="C17" s="131" t="s">
        <v>368</v>
      </c>
      <c r="D17" s="131" t="s">
        <v>369</v>
      </c>
      <c r="E17" s="126" t="s">
        <v>386</v>
      </c>
      <c r="F17" s="131" t="s">
        <v>355</v>
      </c>
      <c r="G17" s="126" t="s">
        <v>387</v>
      </c>
      <c r="H17" s="131" t="s">
        <v>357</v>
      </c>
      <c r="I17" s="131" t="s">
        <v>366</v>
      </c>
      <c r="J17" s="126" t="s">
        <v>386</v>
      </c>
    </row>
    <row r="18" ht="18.75" customHeight="1" spans="1:10">
      <c r="A18" s="258" t="s">
        <v>271</v>
      </c>
      <c r="B18" s="131" t="s">
        <v>388</v>
      </c>
      <c r="C18" s="131" t="s">
        <v>352</v>
      </c>
      <c r="D18" s="131" t="s">
        <v>353</v>
      </c>
      <c r="E18" s="126" t="s">
        <v>389</v>
      </c>
      <c r="F18" s="131" t="s">
        <v>355</v>
      </c>
      <c r="G18" s="126" t="s">
        <v>377</v>
      </c>
      <c r="H18" s="131" t="s">
        <v>390</v>
      </c>
      <c r="I18" s="131" t="s">
        <v>358</v>
      </c>
      <c r="J18" s="126" t="s">
        <v>391</v>
      </c>
    </row>
    <row r="19" ht="18.75" customHeight="1" spans="1:10">
      <c r="A19" s="258" t="s">
        <v>271</v>
      </c>
      <c r="B19" s="131" t="s">
        <v>388</v>
      </c>
      <c r="C19" s="131" t="s">
        <v>352</v>
      </c>
      <c r="D19" s="131" t="s">
        <v>353</v>
      </c>
      <c r="E19" s="126" t="s">
        <v>392</v>
      </c>
      <c r="F19" s="131" t="s">
        <v>355</v>
      </c>
      <c r="G19" s="126" t="s">
        <v>377</v>
      </c>
      <c r="H19" s="131" t="s">
        <v>357</v>
      </c>
      <c r="I19" s="131" t="s">
        <v>366</v>
      </c>
      <c r="J19" s="126" t="s">
        <v>393</v>
      </c>
    </row>
    <row r="20" ht="18.75" customHeight="1" spans="1:10">
      <c r="A20" s="258" t="s">
        <v>271</v>
      </c>
      <c r="B20" s="131" t="s">
        <v>388</v>
      </c>
      <c r="C20" s="131" t="s">
        <v>352</v>
      </c>
      <c r="D20" s="131" t="s">
        <v>353</v>
      </c>
      <c r="E20" s="126" t="s">
        <v>394</v>
      </c>
      <c r="F20" s="131" t="s">
        <v>355</v>
      </c>
      <c r="G20" s="126" t="s">
        <v>377</v>
      </c>
      <c r="H20" s="131" t="s">
        <v>357</v>
      </c>
      <c r="I20" s="131" t="s">
        <v>366</v>
      </c>
      <c r="J20" s="126" t="s">
        <v>395</v>
      </c>
    </row>
    <row r="21" ht="18.75" customHeight="1" spans="1:10">
      <c r="A21" s="258" t="s">
        <v>271</v>
      </c>
      <c r="B21" s="131" t="s">
        <v>388</v>
      </c>
      <c r="C21" s="131" t="s">
        <v>352</v>
      </c>
      <c r="D21" s="131" t="s">
        <v>379</v>
      </c>
      <c r="E21" s="126" t="s">
        <v>396</v>
      </c>
      <c r="F21" s="131" t="s">
        <v>397</v>
      </c>
      <c r="G21" s="126" t="s">
        <v>185</v>
      </c>
      <c r="H21" s="131" t="s">
        <v>357</v>
      </c>
      <c r="I21" s="131" t="s">
        <v>366</v>
      </c>
      <c r="J21" s="126" t="s">
        <v>398</v>
      </c>
    </row>
    <row r="22" ht="18.75" customHeight="1" spans="1:10">
      <c r="A22" s="258" t="s">
        <v>271</v>
      </c>
      <c r="B22" s="131" t="s">
        <v>388</v>
      </c>
      <c r="C22" s="131" t="s">
        <v>352</v>
      </c>
      <c r="D22" s="131" t="s">
        <v>379</v>
      </c>
      <c r="E22" s="126" t="s">
        <v>399</v>
      </c>
      <c r="F22" s="131" t="s">
        <v>355</v>
      </c>
      <c r="G22" s="126" t="s">
        <v>377</v>
      </c>
      <c r="H22" s="131" t="s">
        <v>357</v>
      </c>
      <c r="I22" s="131" t="s">
        <v>358</v>
      </c>
      <c r="J22" s="126" t="s">
        <v>400</v>
      </c>
    </row>
    <row r="23" ht="18.75" customHeight="1" spans="1:10">
      <c r="A23" s="258" t="s">
        <v>271</v>
      </c>
      <c r="B23" s="131" t="s">
        <v>388</v>
      </c>
      <c r="C23" s="131" t="s">
        <v>352</v>
      </c>
      <c r="D23" s="131" t="s">
        <v>401</v>
      </c>
      <c r="E23" s="126" t="s">
        <v>402</v>
      </c>
      <c r="F23" s="131" t="s">
        <v>355</v>
      </c>
      <c r="G23" s="126" t="s">
        <v>377</v>
      </c>
      <c r="H23" s="131" t="s">
        <v>357</v>
      </c>
      <c r="I23" s="131" t="s">
        <v>358</v>
      </c>
      <c r="J23" s="126" t="s">
        <v>403</v>
      </c>
    </row>
    <row r="24" ht="18.75" customHeight="1" spans="1:10">
      <c r="A24" s="258" t="s">
        <v>271</v>
      </c>
      <c r="B24" s="131" t="s">
        <v>388</v>
      </c>
      <c r="C24" s="131" t="s">
        <v>352</v>
      </c>
      <c r="D24" s="131" t="s">
        <v>401</v>
      </c>
      <c r="E24" s="126" t="s">
        <v>404</v>
      </c>
      <c r="F24" s="131" t="s">
        <v>355</v>
      </c>
      <c r="G24" s="126" t="s">
        <v>377</v>
      </c>
      <c r="H24" s="131" t="s">
        <v>357</v>
      </c>
      <c r="I24" s="131" t="s">
        <v>358</v>
      </c>
      <c r="J24" s="126" t="s">
        <v>405</v>
      </c>
    </row>
    <row r="25" ht="18.75" customHeight="1" spans="1:10">
      <c r="A25" s="258" t="s">
        <v>271</v>
      </c>
      <c r="B25" s="131" t="s">
        <v>388</v>
      </c>
      <c r="C25" s="131" t="s">
        <v>360</v>
      </c>
      <c r="D25" s="131" t="s">
        <v>361</v>
      </c>
      <c r="E25" s="126" t="s">
        <v>406</v>
      </c>
      <c r="F25" s="131" t="s">
        <v>355</v>
      </c>
      <c r="G25" s="126" t="s">
        <v>377</v>
      </c>
      <c r="H25" s="131" t="s">
        <v>357</v>
      </c>
      <c r="I25" s="131" t="s">
        <v>358</v>
      </c>
      <c r="J25" s="126" t="s">
        <v>407</v>
      </c>
    </row>
    <row r="26" ht="18.75" customHeight="1" spans="1:10">
      <c r="A26" s="258" t="s">
        <v>271</v>
      </c>
      <c r="B26" s="131" t="s">
        <v>388</v>
      </c>
      <c r="C26" s="131" t="s">
        <v>360</v>
      </c>
      <c r="D26" s="131" t="s">
        <v>361</v>
      </c>
      <c r="E26" s="126" t="s">
        <v>408</v>
      </c>
      <c r="F26" s="131" t="s">
        <v>355</v>
      </c>
      <c r="G26" s="126" t="s">
        <v>387</v>
      </c>
      <c r="H26" s="131" t="s">
        <v>357</v>
      </c>
      <c r="I26" s="131" t="s">
        <v>358</v>
      </c>
      <c r="J26" s="126" t="s">
        <v>409</v>
      </c>
    </row>
    <row r="27" ht="18.75" customHeight="1" spans="1:10">
      <c r="A27" s="258" t="s">
        <v>271</v>
      </c>
      <c r="B27" s="131" t="s">
        <v>388</v>
      </c>
      <c r="C27" s="131" t="s">
        <v>368</v>
      </c>
      <c r="D27" s="131" t="s">
        <v>369</v>
      </c>
      <c r="E27" s="126" t="s">
        <v>410</v>
      </c>
      <c r="F27" s="131" t="s">
        <v>355</v>
      </c>
      <c r="G27" s="126" t="s">
        <v>411</v>
      </c>
      <c r="H27" s="131" t="s">
        <v>357</v>
      </c>
      <c r="I27" s="131" t="s">
        <v>366</v>
      </c>
      <c r="J27" s="126" t="s">
        <v>412</v>
      </c>
    </row>
    <row r="28" ht="18.75" customHeight="1" spans="1:10">
      <c r="A28" s="258" t="s">
        <v>319</v>
      </c>
      <c r="B28" s="131" t="s">
        <v>413</v>
      </c>
      <c r="C28" s="131" t="s">
        <v>352</v>
      </c>
      <c r="D28" s="131" t="s">
        <v>353</v>
      </c>
      <c r="E28" s="126" t="s">
        <v>414</v>
      </c>
      <c r="F28" s="131" t="s">
        <v>363</v>
      </c>
      <c r="G28" s="126" t="s">
        <v>377</v>
      </c>
      <c r="H28" s="131" t="s">
        <v>357</v>
      </c>
      <c r="I28" s="131" t="s">
        <v>358</v>
      </c>
      <c r="J28" s="126" t="s">
        <v>415</v>
      </c>
    </row>
    <row r="29" ht="18.75" customHeight="1" spans="1:10">
      <c r="A29" s="258" t="s">
        <v>319</v>
      </c>
      <c r="B29" s="131" t="s">
        <v>413</v>
      </c>
      <c r="C29" s="131" t="s">
        <v>352</v>
      </c>
      <c r="D29" s="131" t="s">
        <v>353</v>
      </c>
      <c r="E29" s="126" t="s">
        <v>416</v>
      </c>
      <c r="F29" s="131" t="s">
        <v>355</v>
      </c>
      <c r="G29" s="126" t="s">
        <v>417</v>
      </c>
      <c r="H29" s="131" t="s">
        <v>418</v>
      </c>
      <c r="I29" s="131" t="s">
        <v>358</v>
      </c>
      <c r="J29" s="126" t="s">
        <v>419</v>
      </c>
    </row>
    <row r="30" ht="18.75" customHeight="1" spans="1:10">
      <c r="A30" s="258" t="s">
        <v>319</v>
      </c>
      <c r="B30" s="131" t="s">
        <v>413</v>
      </c>
      <c r="C30" s="131" t="s">
        <v>352</v>
      </c>
      <c r="D30" s="131" t="s">
        <v>401</v>
      </c>
      <c r="E30" s="126" t="s">
        <v>420</v>
      </c>
      <c r="F30" s="131" t="s">
        <v>355</v>
      </c>
      <c r="G30" s="126" t="s">
        <v>377</v>
      </c>
      <c r="H30" s="131" t="s">
        <v>357</v>
      </c>
      <c r="I30" s="131" t="s">
        <v>358</v>
      </c>
      <c r="J30" s="126" t="s">
        <v>421</v>
      </c>
    </row>
    <row r="31" ht="18.75" customHeight="1" spans="1:10">
      <c r="A31" s="258" t="s">
        <v>319</v>
      </c>
      <c r="B31" s="131" t="s">
        <v>413</v>
      </c>
      <c r="C31" s="131" t="s">
        <v>360</v>
      </c>
      <c r="D31" s="131" t="s">
        <v>422</v>
      </c>
      <c r="E31" s="126" t="s">
        <v>423</v>
      </c>
      <c r="F31" s="131" t="s">
        <v>355</v>
      </c>
      <c r="G31" s="126" t="s">
        <v>424</v>
      </c>
      <c r="H31" s="131" t="s">
        <v>357</v>
      </c>
      <c r="I31" s="131" t="s">
        <v>358</v>
      </c>
      <c r="J31" s="126" t="s">
        <v>425</v>
      </c>
    </row>
    <row r="32" ht="18.75" customHeight="1" spans="1:10">
      <c r="A32" s="258" t="s">
        <v>319</v>
      </c>
      <c r="B32" s="131" t="s">
        <v>413</v>
      </c>
      <c r="C32" s="131" t="s">
        <v>368</v>
      </c>
      <c r="D32" s="131" t="s">
        <v>369</v>
      </c>
      <c r="E32" s="126" t="s">
        <v>426</v>
      </c>
      <c r="F32" s="131" t="s">
        <v>355</v>
      </c>
      <c r="G32" s="126" t="s">
        <v>424</v>
      </c>
      <c r="H32" s="131" t="s">
        <v>357</v>
      </c>
      <c r="I32" s="131" t="s">
        <v>358</v>
      </c>
      <c r="J32" s="126" t="s">
        <v>427</v>
      </c>
    </row>
    <row r="33" ht="18.75" customHeight="1" spans="1:10">
      <c r="A33" s="258" t="s">
        <v>428</v>
      </c>
      <c r="B33" s="131" t="s">
        <v>429</v>
      </c>
      <c r="C33" s="131" t="s">
        <v>352</v>
      </c>
      <c r="D33" s="131" t="s">
        <v>353</v>
      </c>
      <c r="E33" s="126" t="s">
        <v>430</v>
      </c>
      <c r="F33" s="131" t="s">
        <v>363</v>
      </c>
      <c r="G33" s="126" t="s">
        <v>184</v>
      </c>
      <c r="H33" s="131" t="s">
        <v>378</v>
      </c>
      <c r="I33" s="131" t="s">
        <v>358</v>
      </c>
      <c r="J33" s="126" t="s">
        <v>431</v>
      </c>
    </row>
    <row r="34" ht="18.75" customHeight="1" spans="1:10">
      <c r="A34" s="258" t="s">
        <v>332</v>
      </c>
      <c r="B34" s="131" t="s">
        <v>429</v>
      </c>
      <c r="C34" s="131" t="s">
        <v>352</v>
      </c>
      <c r="D34" s="131" t="s">
        <v>353</v>
      </c>
      <c r="E34" s="126" t="s">
        <v>432</v>
      </c>
      <c r="F34" s="131" t="s">
        <v>355</v>
      </c>
      <c r="G34" s="126" t="s">
        <v>184</v>
      </c>
      <c r="H34" s="131" t="s">
        <v>378</v>
      </c>
      <c r="I34" s="131" t="s">
        <v>358</v>
      </c>
      <c r="J34" s="126" t="s">
        <v>433</v>
      </c>
    </row>
    <row r="35" ht="18.75" customHeight="1" spans="1:10">
      <c r="A35" s="258" t="s">
        <v>332</v>
      </c>
      <c r="B35" s="131" t="s">
        <v>429</v>
      </c>
      <c r="C35" s="131" t="s">
        <v>352</v>
      </c>
      <c r="D35" s="131" t="s">
        <v>379</v>
      </c>
      <c r="E35" s="126" t="s">
        <v>434</v>
      </c>
      <c r="F35" s="131" t="s">
        <v>355</v>
      </c>
      <c r="G35" s="126" t="s">
        <v>411</v>
      </c>
      <c r="H35" s="131" t="s">
        <v>357</v>
      </c>
      <c r="I35" s="131" t="s">
        <v>358</v>
      </c>
      <c r="J35" s="126" t="s">
        <v>435</v>
      </c>
    </row>
    <row r="36" ht="18.75" customHeight="1" spans="1:10">
      <c r="A36" s="258" t="s">
        <v>332</v>
      </c>
      <c r="B36" s="131" t="s">
        <v>429</v>
      </c>
      <c r="C36" s="131" t="s">
        <v>352</v>
      </c>
      <c r="D36" s="131" t="s">
        <v>401</v>
      </c>
      <c r="E36" s="126" t="s">
        <v>436</v>
      </c>
      <c r="F36" s="131" t="s">
        <v>363</v>
      </c>
      <c r="G36" s="126" t="s">
        <v>437</v>
      </c>
      <c r="H36" s="131" t="s">
        <v>357</v>
      </c>
      <c r="I36" s="131" t="s">
        <v>358</v>
      </c>
      <c r="J36" s="126" t="s">
        <v>438</v>
      </c>
    </row>
    <row r="37" ht="18.75" customHeight="1" spans="1:10">
      <c r="A37" s="258" t="s">
        <v>332</v>
      </c>
      <c r="B37" s="131" t="s">
        <v>429</v>
      </c>
      <c r="C37" s="131" t="s">
        <v>360</v>
      </c>
      <c r="D37" s="131" t="s">
        <v>361</v>
      </c>
      <c r="E37" s="126" t="s">
        <v>439</v>
      </c>
      <c r="F37" s="131" t="s">
        <v>355</v>
      </c>
      <c r="G37" s="126" t="s">
        <v>387</v>
      </c>
      <c r="H37" s="131" t="s">
        <v>357</v>
      </c>
      <c r="I37" s="131" t="s">
        <v>358</v>
      </c>
      <c r="J37" s="126" t="s">
        <v>440</v>
      </c>
    </row>
    <row r="38" ht="18.75" customHeight="1" spans="1:10">
      <c r="A38" s="258" t="s">
        <v>332</v>
      </c>
      <c r="B38" s="131" t="s">
        <v>429</v>
      </c>
      <c r="C38" s="131" t="s">
        <v>360</v>
      </c>
      <c r="D38" s="131" t="s">
        <v>422</v>
      </c>
      <c r="E38" s="126" t="s">
        <v>441</v>
      </c>
      <c r="F38" s="131" t="s">
        <v>355</v>
      </c>
      <c r="G38" s="126" t="s">
        <v>187</v>
      </c>
      <c r="H38" s="131" t="s">
        <v>383</v>
      </c>
      <c r="I38" s="131" t="s">
        <v>358</v>
      </c>
      <c r="J38" s="126" t="s">
        <v>442</v>
      </c>
    </row>
    <row r="39" ht="18.75" customHeight="1" spans="1:10">
      <c r="A39" s="258" t="s">
        <v>332</v>
      </c>
      <c r="B39" s="131" t="s">
        <v>429</v>
      </c>
      <c r="C39" s="131" t="s">
        <v>368</v>
      </c>
      <c r="D39" s="131" t="s">
        <v>369</v>
      </c>
      <c r="E39" s="126" t="s">
        <v>386</v>
      </c>
      <c r="F39" s="131" t="s">
        <v>355</v>
      </c>
      <c r="G39" s="126" t="s">
        <v>387</v>
      </c>
      <c r="H39" s="131" t="s">
        <v>357</v>
      </c>
      <c r="I39" s="131" t="s">
        <v>358</v>
      </c>
      <c r="J39" s="126" t="s">
        <v>443</v>
      </c>
    </row>
    <row r="40" ht="18.75" customHeight="1" spans="1:10">
      <c r="A40" s="258" t="s">
        <v>276</v>
      </c>
      <c r="B40" s="131" t="s">
        <v>444</v>
      </c>
      <c r="C40" s="131" t="s">
        <v>352</v>
      </c>
      <c r="D40" s="131" t="s">
        <v>353</v>
      </c>
      <c r="E40" s="126" t="s">
        <v>445</v>
      </c>
      <c r="F40" s="131" t="s">
        <v>363</v>
      </c>
      <c r="G40" s="126" t="s">
        <v>411</v>
      </c>
      <c r="H40" s="131" t="s">
        <v>357</v>
      </c>
      <c r="I40" s="131" t="s">
        <v>358</v>
      </c>
      <c r="J40" s="126" t="s">
        <v>446</v>
      </c>
    </row>
    <row r="41" ht="18.75" customHeight="1" spans="1:10">
      <c r="A41" s="258" t="s">
        <v>276</v>
      </c>
      <c r="B41" s="131" t="s">
        <v>444</v>
      </c>
      <c r="C41" s="131" t="s">
        <v>352</v>
      </c>
      <c r="D41" s="131" t="s">
        <v>379</v>
      </c>
      <c r="E41" s="126" t="s">
        <v>447</v>
      </c>
      <c r="F41" s="131" t="s">
        <v>363</v>
      </c>
      <c r="G41" s="126" t="s">
        <v>387</v>
      </c>
      <c r="H41" s="131" t="s">
        <v>357</v>
      </c>
      <c r="I41" s="131" t="s">
        <v>358</v>
      </c>
      <c r="J41" s="126" t="s">
        <v>448</v>
      </c>
    </row>
    <row r="42" ht="18.75" customHeight="1" spans="1:10">
      <c r="A42" s="258" t="s">
        <v>276</v>
      </c>
      <c r="B42" s="131" t="s">
        <v>444</v>
      </c>
      <c r="C42" s="131" t="s">
        <v>360</v>
      </c>
      <c r="D42" s="131" t="s">
        <v>361</v>
      </c>
      <c r="E42" s="126" t="s">
        <v>449</v>
      </c>
      <c r="F42" s="131" t="s">
        <v>363</v>
      </c>
      <c r="G42" s="126" t="s">
        <v>450</v>
      </c>
      <c r="H42" s="131" t="s">
        <v>357</v>
      </c>
      <c r="I42" s="131" t="s">
        <v>366</v>
      </c>
      <c r="J42" s="126" t="s">
        <v>451</v>
      </c>
    </row>
    <row r="43" ht="18.75" customHeight="1" spans="1:10">
      <c r="A43" s="258" t="s">
        <v>276</v>
      </c>
      <c r="B43" s="131" t="s">
        <v>444</v>
      </c>
      <c r="C43" s="131" t="s">
        <v>360</v>
      </c>
      <c r="D43" s="131" t="s">
        <v>422</v>
      </c>
      <c r="E43" s="126" t="s">
        <v>452</v>
      </c>
      <c r="F43" s="131" t="s">
        <v>363</v>
      </c>
      <c r="G43" s="126" t="s">
        <v>453</v>
      </c>
      <c r="H43" s="131" t="s">
        <v>357</v>
      </c>
      <c r="I43" s="131" t="s">
        <v>366</v>
      </c>
      <c r="J43" s="126" t="s">
        <v>454</v>
      </c>
    </row>
    <row r="44" ht="18.75" customHeight="1" spans="1:10">
      <c r="A44" s="258" t="s">
        <v>276</v>
      </c>
      <c r="B44" s="131" t="s">
        <v>444</v>
      </c>
      <c r="C44" s="131" t="s">
        <v>368</v>
      </c>
      <c r="D44" s="131" t="s">
        <v>369</v>
      </c>
      <c r="E44" s="126" t="s">
        <v>455</v>
      </c>
      <c r="F44" s="131" t="s">
        <v>363</v>
      </c>
      <c r="G44" s="126" t="s">
        <v>387</v>
      </c>
      <c r="H44" s="131" t="s">
        <v>357</v>
      </c>
      <c r="I44" s="131" t="s">
        <v>358</v>
      </c>
      <c r="J44" s="126" t="s">
        <v>456</v>
      </c>
    </row>
    <row r="45" ht="18.75" customHeight="1" spans="1:10">
      <c r="A45" s="258" t="s">
        <v>266</v>
      </c>
      <c r="B45" s="131" t="s">
        <v>457</v>
      </c>
      <c r="C45" s="131" t="s">
        <v>352</v>
      </c>
      <c r="D45" s="131" t="s">
        <v>353</v>
      </c>
      <c r="E45" s="126" t="s">
        <v>458</v>
      </c>
      <c r="F45" s="131" t="s">
        <v>355</v>
      </c>
      <c r="G45" s="126" t="s">
        <v>459</v>
      </c>
      <c r="H45" s="131" t="s">
        <v>418</v>
      </c>
      <c r="I45" s="131" t="s">
        <v>358</v>
      </c>
      <c r="J45" s="126" t="s">
        <v>460</v>
      </c>
    </row>
    <row r="46" ht="18.75" customHeight="1" spans="1:10">
      <c r="A46" s="258" t="s">
        <v>266</v>
      </c>
      <c r="B46" s="131" t="s">
        <v>461</v>
      </c>
      <c r="C46" s="131" t="s">
        <v>352</v>
      </c>
      <c r="D46" s="131" t="s">
        <v>353</v>
      </c>
      <c r="E46" s="126" t="s">
        <v>462</v>
      </c>
      <c r="F46" s="131" t="s">
        <v>355</v>
      </c>
      <c r="G46" s="126" t="s">
        <v>459</v>
      </c>
      <c r="H46" s="131" t="s">
        <v>357</v>
      </c>
      <c r="I46" s="131" t="s">
        <v>366</v>
      </c>
      <c r="J46" s="126" t="s">
        <v>463</v>
      </c>
    </row>
    <row r="47" ht="18.75" customHeight="1" spans="1:10">
      <c r="A47" s="258" t="s">
        <v>266</v>
      </c>
      <c r="B47" s="131" t="s">
        <v>461</v>
      </c>
      <c r="C47" s="131" t="s">
        <v>352</v>
      </c>
      <c r="D47" s="131" t="s">
        <v>379</v>
      </c>
      <c r="E47" s="126" t="s">
        <v>464</v>
      </c>
      <c r="F47" s="131" t="s">
        <v>355</v>
      </c>
      <c r="G47" s="126" t="s">
        <v>411</v>
      </c>
      <c r="H47" s="131" t="s">
        <v>357</v>
      </c>
      <c r="I47" s="131" t="s">
        <v>366</v>
      </c>
      <c r="J47" s="126" t="s">
        <v>465</v>
      </c>
    </row>
    <row r="48" ht="18.75" customHeight="1" spans="1:10">
      <c r="A48" s="258" t="s">
        <v>266</v>
      </c>
      <c r="B48" s="131" t="s">
        <v>461</v>
      </c>
      <c r="C48" s="131" t="s">
        <v>360</v>
      </c>
      <c r="D48" s="131" t="s">
        <v>422</v>
      </c>
      <c r="E48" s="126" t="s">
        <v>466</v>
      </c>
      <c r="F48" s="131" t="s">
        <v>355</v>
      </c>
      <c r="G48" s="126" t="s">
        <v>364</v>
      </c>
      <c r="H48" s="131" t="s">
        <v>357</v>
      </c>
      <c r="I48" s="131" t="s">
        <v>366</v>
      </c>
      <c r="J48" s="126" t="s">
        <v>467</v>
      </c>
    </row>
    <row r="49" ht="18.75" customHeight="1" spans="1:10">
      <c r="A49" s="258" t="s">
        <v>266</v>
      </c>
      <c r="B49" s="131" t="s">
        <v>461</v>
      </c>
      <c r="C49" s="131" t="s">
        <v>368</v>
      </c>
      <c r="D49" s="131" t="s">
        <v>369</v>
      </c>
      <c r="E49" s="126" t="s">
        <v>468</v>
      </c>
      <c r="F49" s="131" t="s">
        <v>355</v>
      </c>
      <c r="G49" s="126" t="s">
        <v>411</v>
      </c>
      <c r="H49" s="131" t="s">
        <v>357</v>
      </c>
      <c r="I49" s="131" t="s">
        <v>366</v>
      </c>
      <c r="J49" s="126" t="s">
        <v>469</v>
      </c>
    </row>
    <row r="50" ht="18.75" customHeight="1" spans="1:10">
      <c r="A50" s="258" t="s">
        <v>292</v>
      </c>
      <c r="B50" s="131" t="s">
        <v>470</v>
      </c>
      <c r="C50" s="131" t="s">
        <v>352</v>
      </c>
      <c r="D50" s="131" t="s">
        <v>353</v>
      </c>
      <c r="E50" s="126" t="s">
        <v>471</v>
      </c>
      <c r="F50" s="131" t="s">
        <v>355</v>
      </c>
      <c r="G50" s="126" t="s">
        <v>411</v>
      </c>
      <c r="H50" s="131" t="s">
        <v>357</v>
      </c>
      <c r="I50" s="131" t="s">
        <v>358</v>
      </c>
      <c r="J50" s="126" t="s">
        <v>472</v>
      </c>
    </row>
    <row r="51" ht="18.75" customHeight="1" spans="1:10">
      <c r="A51" s="258" t="s">
        <v>292</v>
      </c>
      <c r="B51" s="131" t="s">
        <v>470</v>
      </c>
      <c r="C51" s="131" t="s">
        <v>352</v>
      </c>
      <c r="D51" s="131" t="s">
        <v>353</v>
      </c>
      <c r="E51" s="126" t="s">
        <v>473</v>
      </c>
      <c r="F51" s="131" t="s">
        <v>355</v>
      </c>
      <c r="G51" s="126" t="s">
        <v>424</v>
      </c>
      <c r="H51" s="131" t="s">
        <v>357</v>
      </c>
      <c r="I51" s="131" t="s">
        <v>358</v>
      </c>
      <c r="J51" s="126" t="s">
        <v>474</v>
      </c>
    </row>
    <row r="52" ht="18.75" customHeight="1" spans="1:10">
      <c r="A52" s="258" t="s">
        <v>292</v>
      </c>
      <c r="B52" s="131" t="s">
        <v>470</v>
      </c>
      <c r="C52" s="131" t="s">
        <v>352</v>
      </c>
      <c r="D52" s="131" t="s">
        <v>353</v>
      </c>
      <c r="E52" s="126" t="s">
        <v>475</v>
      </c>
      <c r="F52" s="131" t="s">
        <v>355</v>
      </c>
      <c r="G52" s="126" t="s">
        <v>411</v>
      </c>
      <c r="H52" s="131" t="s">
        <v>357</v>
      </c>
      <c r="I52" s="131" t="s">
        <v>358</v>
      </c>
      <c r="J52" s="126" t="s">
        <v>476</v>
      </c>
    </row>
    <row r="53" ht="18.75" customHeight="1" spans="1:10">
      <c r="A53" s="258" t="s">
        <v>292</v>
      </c>
      <c r="B53" s="131" t="s">
        <v>470</v>
      </c>
      <c r="C53" s="131" t="s">
        <v>352</v>
      </c>
      <c r="D53" s="131" t="s">
        <v>353</v>
      </c>
      <c r="E53" s="126" t="s">
        <v>477</v>
      </c>
      <c r="F53" s="131" t="s">
        <v>355</v>
      </c>
      <c r="G53" s="126" t="s">
        <v>387</v>
      </c>
      <c r="H53" s="131" t="s">
        <v>357</v>
      </c>
      <c r="I53" s="131" t="s">
        <v>358</v>
      </c>
      <c r="J53" s="126" t="s">
        <v>478</v>
      </c>
    </row>
    <row r="54" ht="18.75" customHeight="1" spans="1:10">
      <c r="A54" s="258" t="s">
        <v>292</v>
      </c>
      <c r="B54" s="131" t="s">
        <v>470</v>
      </c>
      <c r="C54" s="131" t="s">
        <v>352</v>
      </c>
      <c r="D54" s="131" t="s">
        <v>353</v>
      </c>
      <c r="E54" s="126" t="s">
        <v>479</v>
      </c>
      <c r="F54" s="131" t="s">
        <v>355</v>
      </c>
      <c r="G54" s="126" t="s">
        <v>411</v>
      </c>
      <c r="H54" s="131" t="s">
        <v>357</v>
      </c>
      <c r="I54" s="131" t="s">
        <v>358</v>
      </c>
      <c r="J54" s="126" t="s">
        <v>480</v>
      </c>
    </row>
    <row r="55" ht="18.75" customHeight="1" spans="1:10">
      <c r="A55" s="258" t="s">
        <v>292</v>
      </c>
      <c r="B55" s="131" t="s">
        <v>470</v>
      </c>
      <c r="C55" s="131" t="s">
        <v>352</v>
      </c>
      <c r="D55" s="131" t="s">
        <v>353</v>
      </c>
      <c r="E55" s="126" t="s">
        <v>481</v>
      </c>
      <c r="F55" s="131" t="s">
        <v>355</v>
      </c>
      <c r="G55" s="126" t="s">
        <v>482</v>
      </c>
      <c r="H55" s="131" t="s">
        <v>357</v>
      </c>
      <c r="I55" s="131" t="s">
        <v>358</v>
      </c>
      <c r="J55" s="126" t="s">
        <v>483</v>
      </c>
    </row>
    <row r="56" ht="18.75" customHeight="1" spans="1:10">
      <c r="A56" s="258" t="s">
        <v>292</v>
      </c>
      <c r="B56" s="131" t="s">
        <v>470</v>
      </c>
      <c r="C56" s="131" t="s">
        <v>352</v>
      </c>
      <c r="D56" s="131" t="s">
        <v>353</v>
      </c>
      <c r="E56" s="126" t="s">
        <v>484</v>
      </c>
      <c r="F56" s="131" t="s">
        <v>355</v>
      </c>
      <c r="G56" s="126" t="s">
        <v>411</v>
      </c>
      <c r="H56" s="131" t="s">
        <v>357</v>
      </c>
      <c r="I56" s="131" t="s">
        <v>358</v>
      </c>
      <c r="J56" s="126" t="s">
        <v>485</v>
      </c>
    </row>
    <row r="57" ht="18.75" customHeight="1" spans="1:10">
      <c r="A57" s="258" t="s">
        <v>292</v>
      </c>
      <c r="B57" s="131" t="s">
        <v>470</v>
      </c>
      <c r="C57" s="131" t="s">
        <v>352</v>
      </c>
      <c r="D57" s="131" t="s">
        <v>353</v>
      </c>
      <c r="E57" s="126" t="s">
        <v>486</v>
      </c>
      <c r="F57" s="131" t="s">
        <v>355</v>
      </c>
      <c r="G57" s="126" t="s">
        <v>387</v>
      </c>
      <c r="H57" s="131" t="s">
        <v>357</v>
      </c>
      <c r="I57" s="131" t="s">
        <v>358</v>
      </c>
      <c r="J57" s="126" t="s">
        <v>487</v>
      </c>
    </row>
    <row r="58" ht="18.75" customHeight="1" spans="1:10">
      <c r="A58" s="258" t="s">
        <v>292</v>
      </c>
      <c r="B58" s="131" t="s">
        <v>470</v>
      </c>
      <c r="C58" s="131" t="s">
        <v>352</v>
      </c>
      <c r="D58" s="131" t="s">
        <v>353</v>
      </c>
      <c r="E58" s="126" t="s">
        <v>488</v>
      </c>
      <c r="F58" s="131" t="s">
        <v>355</v>
      </c>
      <c r="G58" s="126" t="s">
        <v>411</v>
      </c>
      <c r="H58" s="131" t="s">
        <v>357</v>
      </c>
      <c r="I58" s="131" t="s">
        <v>358</v>
      </c>
      <c r="J58" s="126" t="s">
        <v>489</v>
      </c>
    </row>
    <row r="59" ht="18.75" customHeight="1" spans="1:10">
      <c r="A59" s="258" t="s">
        <v>292</v>
      </c>
      <c r="B59" s="131" t="s">
        <v>470</v>
      </c>
      <c r="C59" s="131" t="s">
        <v>352</v>
      </c>
      <c r="D59" s="131" t="s">
        <v>353</v>
      </c>
      <c r="E59" s="126" t="s">
        <v>490</v>
      </c>
      <c r="F59" s="131" t="s">
        <v>355</v>
      </c>
      <c r="G59" s="126" t="s">
        <v>482</v>
      </c>
      <c r="H59" s="131" t="s">
        <v>357</v>
      </c>
      <c r="I59" s="131" t="s">
        <v>358</v>
      </c>
      <c r="J59" s="126" t="s">
        <v>491</v>
      </c>
    </row>
    <row r="60" ht="18.75" customHeight="1" spans="1:10">
      <c r="A60" s="258" t="s">
        <v>292</v>
      </c>
      <c r="B60" s="131" t="s">
        <v>470</v>
      </c>
      <c r="C60" s="131" t="s">
        <v>352</v>
      </c>
      <c r="D60" s="131" t="s">
        <v>353</v>
      </c>
      <c r="E60" s="126" t="s">
        <v>492</v>
      </c>
      <c r="F60" s="131" t="s">
        <v>355</v>
      </c>
      <c r="G60" s="126" t="s">
        <v>411</v>
      </c>
      <c r="H60" s="131" t="s">
        <v>357</v>
      </c>
      <c r="I60" s="131" t="s">
        <v>358</v>
      </c>
      <c r="J60" s="126" t="s">
        <v>493</v>
      </c>
    </row>
    <row r="61" ht="18.75" customHeight="1" spans="1:10">
      <c r="A61" s="258" t="s">
        <v>292</v>
      </c>
      <c r="B61" s="131" t="s">
        <v>470</v>
      </c>
      <c r="C61" s="131" t="s">
        <v>352</v>
      </c>
      <c r="D61" s="131" t="s">
        <v>379</v>
      </c>
      <c r="E61" s="126" t="s">
        <v>494</v>
      </c>
      <c r="F61" s="131" t="s">
        <v>355</v>
      </c>
      <c r="G61" s="126" t="s">
        <v>495</v>
      </c>
      <c r="H61" s="131" t="s">
        <v>357</v>
      </c>
      <c r="I61" s="131" t="s">
        <v>358</v>
      </c>
      <c r="J61" s="126" t="s">
        <v>496</v>
      </c>
    </row>
    <row r="62" ht="18.75" customHeight="1" spans="1:10">
      <c r="A62" s="258" t="s">
        <v>292</v>
      </c>
      <c r="B62" s="131" t="s">
        <v>470</v>
      </c>
      <c r="C62" s="131" t="s">
        <v>352</v>
      </c>
      <c r="D62" s="131" t="s">
        <v>379</v>
      </c>
      <c r="E62" s="126" t="s">
        <v>497</v>
      </c>
      <c r="F62" s="131" t="s">
        <v>355</v>
      </c>
      <c r="G62" s="126" t="s">
        <v>495</v>
      </c>
      <c r="H62" s="131" t="s">
        <v>357</v>
      </c>
      <c r="I62" s="131" t="s">
        <v>358</v>
      </c>
      <c r="J62" s="126" t="s">
        <v>498</v>
      </c>
    </row>
    <row r="63" ht="18.75" customHeight="1" spans="1:10">
      <c r="A63" s="258" t="s">
        <v>292</v>
      </c>
      <c r="B63" s="131" t="s">
        <v>470</v>
      </c>
      <c r="C63" s="131" t="s">
        <v>352</v>
      </c>
      <c r="D63" s="131" t="s">
        <v>379</v>
      </c>
      <c r="E63" s="126" t="s">
        <v>499</v>
      </c>
      <c r="F63" s="131" t="s">
        <v>355</v>
      </c>
      <c r="G63" s="126" t="s">
        <v>495</v>
      </c>
      <c r="H63" s="131" t="s">
        <v>357</v>
      </c>
      <c r="I63" s="131" t="s">
        <v>358</v>
      </c>
      <c r="J63" s="126" t="s">
        <v>500</v>
      </c>
    </row>
    <row r="64" ht="18.75" customHeight="1" spans="1:10">
      <c r="A64" s="258" t="s">
        <v>292</v>
      </c>
      <c r="B64" s="131" t="s">
        <v>470</v>
      </c>
      <c r="C64" s="131" t="s">
        <v>352</v>
      </c>
      <c r="D64" s="131" t="s">
        <v>379</v>
      </c>
      <c r="E64" s="126" t="s">
        <v>501</v>
      </c>
      <c r="F64" s="131" t="s">
        <v>355</v>
      </c>
      <c r="G64" s="126" t="s">
        <v>495</v>
      </c>
      <c r="H64" s="131" t="s">
        <v>357</v>
      </c>
      <c r="I64" s="131" t="s">
        <v>358</v>
      </c>
      <c r="J64" s="126" t="s">
        <v>502</v>
      </c>
    </row>
    <row r="65" ht="18.75" customHeight="1" spans="1:10">
      <c r="A65" s="258" t="s">
        <v>292</v>
      </c>
      <c r="B65" s="131" t="s">
        <v>470</v>
      </c>
      <c r="C65" s="131" t="s">
        <v>352</v>
      </c>
      <c r="D65" s="131" t="s">
        <v>379</v>
      </c>
      <c r="E65" s="126" t="s">
        <v>503</v>
      </c>
      <c r="F65" s="131" t="s">
        <v>355</v>
      </c>
      <c r="G65" s="126" t="s">
        <v>411</v>
      </c>
      <c r="H65" s="131" t="s">
        <v>357</v>
      </c>
      <c r="I65" s="131" t="s">
        <v>358</v>
      </c>
      <c r="J65" s="126" t="s">
        <v>504</v>
      </c>
    </row>
    <row r="66" ht="18.75" customHeight="1" spans="1:10">
      <c r="A66" s="258" t="s">
        <v>292</v>
      </c>
      <c r="B66" s="131" t="s">
        <v>470</v>
      </c>
      <c r="C66" s="131" t="s">
        <v>352</v>
      </c>
      <c r="D66" s="131" t="s">
        <v>379</v>
      </c>
      <c r="E66" s="126" t="s">
        <v>505</v>
      </c>
      <c r="F66" s="131" t="s">
        <v>355</v>
      </c>
      <c r="G66" s="126" t="s">
        <v>356</v>
      </c>
      <c r="H66" s="131" t="s">
        <v>357</v>
      </c>
      <c r="I66" s="131" t="s">
        <v>358</v>
      </c>
      <c r="J66" s="126" t="s">
        <v>506</v>
      </c>
    </row>
    <row r="67" ht="18.75" customHeight="1" spans="1:10">
      <c r="A67" s="258" t="s">
        <v>292</v>
      </c>
      <c r="B67" s="131" t="s">
        <v>470</v>
      </c>
      <c r="C67" s="131" t="s">
        <v>352</v>
      </c>
      <c r="D67" s="131" t="s">
        <v>379</v>
      </c>
      <c r="E67" s="126" t="s">
        <v>507</v>
      </c>
      <c r="F67" s="131" t="s">
        <v>355</v>
      </c>
      <c r="G67" s="126" t="s">
        <v>508</v>
      </c>
      <c r="H67" s="131" t="s">
        <v>357</v>
      </c>
      <c r="I67" s="131" t="s">
        <v>358</v>
      </c>
      <c r="J67" s="126" t="s">
        <v>509</v>
      </c>
    </row>
    <row r="68" ht="18.75" customHeight="1" spans="1:10">
      <c r="A68" s="258" t="s">
        <v>292</v>
      </c>
      <c r="B68" s="131" t="s">
        <v>470</v>
      </c>
      <c r="C68" s="131" t="s">
        <v>352</v>
      </c>
      <c r="D68" s="131" t="s">
        <v>379</v>
      </c>
      <c r="E68" s="126" t="s">
        <v>510</v>
      </c>
      <c r="F68" s="131" t="s">
        <v>397</v>
      </c>
      <c r="G68" s="126" t="s">
        <v>511</v>
      </c>
      <c r="H68" s="131" t="s">
        <v>357</v>
      </c>
      <c r="I68" s="131" t="s">
        <v>358</v>
      </c>
      <c r="J68" s="126" t="s">
        <v>512</v>
      </c>
    </row>
    <row r="69" ht="18.75" customHeight="1" spans="1:10">
      <c r="A69" s="258" t="s">
        <v>292</v>
      </c>
      <c r="B69" s="131" t="s">
        <v>470</v>
      </c>
      <c r="C69" s="131" t="s">
        <v>360</v>
      </c>
      <c r="D69" s="131" t="s">
        <v>361</v>
      </c>
      <c r="E69" s="126" t="s">
        <v>513</v>
      </c>
      <c r="F69" s="131" t="s">
        <v>514</v>
      </c>
      <c r="G69" s="126" t="s">
        <v>515</v>
      </c>
      <c r="H69" s="131"/>
      <c r="I69" s="131" t="s">
        <v>366</v>
      </c>
      <c r="J69" s="126" t="s">
        <v>516</v>
      </c>
    </row>
    <row r="70" ht="18.75" customHeight="1" spans="1:10">
      <c r="A70" s="258" t="s">
        <v>292</v>
      </c>
      <c r="B70" s="131" t="s">
        <v>470</v>
      </c>
      <c r="C70" s="131" t="s">
        <v>360</v>
      </c>
      <c r="D70" s="131" t="s">
        <v>361</v>
      </c>
      <c r="E70" s="126" t="s">
        <v>517</v>
      </c>
      <c r="F70" s="131" t="s">
        <v>518</v>
      </c>
      <c r="G70" s="126" t="s">
        <v>364</v>
      </c>
      <c r="H70" s="131"/>
      <c r="I70" s="131" t="s">
        <v>366</v>
      </c>
      <c r="J70" s="126" t="s">
        <v>516</v>
      </c>
    </row>
    <row r="71" ht="18.75" customHeight="1" spans="1:10">
      <c r="A71" s="258" t="s">
        <v>292</v>
      </c>
      <c r="B71" s="131" t="s">
        <v>470</v>
      </c>
      <c r="C71" s="131" t="s">
        <v>360</v>
      </c>
      <c r="D71" s="131" t="s">
        <v>422</v>
      </c>
      <c r="E71" s="126" t="s">
        <v>519</v>
      </c>
      <c r="F71" s="131" t="s">
        <v>518</v>
      </c>
      <c r="G71" s="126" t="s">
        <v>377</v>
      </c>
      <c r="H71" s="131"/>
      <c r="I71" s="131" t="s">
        <v>366</v>
      </c>
      <c r="J71" s="126" t="s">
        <v>516</v>
      </c>
    </row>
    <row r="72" ht="18.75" customHeight="1" spans="1:10">
      <c r="A72" s="258" t="s">
        <v>292</v>
      </c>
      <c r="B72" s="131" t="s">
        <v>470</v>
      </c>
      <c r="C72" s="131" t="s">
        <v>368</v>
      </c>
      <c r="D72" s="131" t="s">
        <v>369</v>
      </c>
      <c r="E72" s="126" t="s">
        <v>520</v>
      </c>
      <c r="F72" s="131" t="s">
        <v>518</v>
      </c>
      <c r="G72" s="126" t="s">
        <v>377</v>
      </c>
      <c r="H72" s="131"/>
      <c r="I72" s="131" t="s">
        <v>366</v>
      </c>
      <c r="J72" s="126" t="s">
        <v>521</v>
      </c>
    </row>
    <row r="73" ht="18.75" customHeight="1" spans="1:10">
      <c r="A73" s="258" t="s">
        <v>296</v>
      </c>
      <c r="B73" s="131" t="s">
        <v>522</v>
      </c>
      <c r="C73" s="131" t="s">
        <v>352</v>
      </c>
      <c r="D73" s="131" t="s">
        <v>353</v>
      </c>
      <c r="E73" s="126" t="s">
        <v>523</v>
      </c>
      <c r="F73" s="131" t="s">
        <v>363</v>
      </c>
      <c r="G73" s="126" t="s">
        <v>377</v>
      </c>
      <c r="H73" s="131" t="s">
        <v>357</v>
      </c>
      <c r="I73" s="131" t="s">
        <v>358</v>
      </c>
      <c r="J73" s="126" t="s">
        <v>524</v>
      </c>
    </row>
    <row r="74" ht="18.75" customHeight="1" spans="1:10">
      <c r="A74" s="258" t="s">
        <v>296</v>
      </c>
      <c r="B74" s="131" t="s">
        <v>522</v>
      </c>
      <c r="C74" s="131" t="s">
        <v>352</v>
      </c>
      <c r="D74" s="131" t="s">
        <v>353</v>
      </c>
      <c r="E74" s="126" t="s">
        <v>525</v>
      </c>
      <c r="F74" s="131" t="s">
        <v>355</v>
      </c>
      <c r="G74" s="126" t="s">
        <v>377</v>
      </c>
      <c r="H74" s="131" t="s">
        <v>357</v>
      </c>
      <c r="I74" s="131" t="s">
        <v>358</v>
      </c>
      <c r="J74" s="126" t="s">
        <v>526</v>
      </c>
    </row>
    <row r="75" ht="18.75" customHeight="1" spans="1:10">
      <c r="A75" s="258" t="s">
        <v>296</v>
      </c>
      <c r="B75" s="131" t="s">
        <v>522</v>
      </c>
      <c r="C75" s="131" t="s">
        <v>352</v>
      </c>
      <c r="D75" s="131" t="s">
        <v>379</v>
      </c>
      <c r="E75" s="126" t="s">
        <v>527</v>
      </c>
      <c r="F75" s="131" t="s">
        <v>355</v>
      </c>
      <c r="G75" s="126" t="s">
        <v>377</v>
      </c>
      <c r="H75" s="131" t="s">
        <v>357</v>
      </c>
      <c r="I75" s="131" t="s">
        <v>358</v>
      </c>
      <c r="J75" s="126" t="s">
        <v>528</v>
      </c>
    </row>
    <row r="76" ht="18.75" customHeight="1" spans="1:10">
      <c r="A76" s="258" t="s">
        <v>296</v>
      </c>
      <c r="B76" s="131" t="s">
        <v>522</v>
      </c>
      <c r="C76" s="131" t="s">
        <v>352</v>
      </c>
      <c r="D76" s="131" t="s">
        <v>379</v>
      </c>
      <c r="E76" s="126" t="s">
        <v>529</v>
      </c>
      <c r="F76" s="131" t="s">
        <v>355</v>
      </c>
      <c r="G76" s="126" t="s">
        <v>377</v>
      </c>
      <c r="H76" s="131" t="s">
        <v>357</v>
      </c>
      <c r="I76" s="131" t="s">
        <v>358</v>
      </c>
      <c r="J76" s="126" t="s">
        <v>530</v>
      </c>
    </row>
    <row r="77" ht="18.75" customHeight="1" spans="1:10">
      <c r="A77" s="258" t="s">
        <v>296</v>
      </c>
      <c r="B77" s="131" t="s">
        <v>522</v>
      </c>
      <c r="C77" s="131" t="s">
        <v>352</v>
      </c>
      <c r="D77" s="131" t="s">
        <v>401</v>
      </c>
      <c r="E77" s="126" t="s">
        <v>531</v>
      </c>
      <c r="F77" s="131" t="s">
        <v>363</v>
      </c>
      <c r="G77" s="126" t="s">
        <v>377</v>
      </c>
      <c r="H77" s="131" t="s">
        <v>357</v>
      </c>
      <c r="I77" s="131" t="s">
        <v>358</v>
      </c>
      <c r="J77" s="126" t="s">
        <v>532</v>
      </c>
    </row>
    <row r="78" ht="18.75" customHeight="1" spans="1:10">
      <c r="A78" s="258" t="s">
        <v>296</v>
      </c>
      <c r="B78" s="131" t="s">
        <v>522</v>
      </c>
      <c r="C78" s="131" t="s">
        <v>360</v>
      </c>
      <c r="D78" s="131" t="s">
        <v>533</v>
      </c>
      <c r="E78" s="126" t="s">
        <v>534</v>
      </c>
      <c r="F78" s="131" t="s">
        <v>363</v>
      </c>
      <c r="G78" s="126" t="s">
        <v>377</v>
      </c>
      <c r="H78" s="131" t="s">
        <v>357</v>
      </c>
      <c r="I78" s="131" t="s">
        <v>358</v>
      </c>
      <c r="J78" s="126" t="s">
        <v>535</v>
      </c>
    </row>
    <row r="79" ht="18.75" customHeight="1" spans="1:10">
      <c r="A79" s="258" t="s">
        <v>296</v>
      </c>
      <c r="B79" s="131" t="s">
        <v>522</v>
      </c>
      <c r="C79" s="131" t="s">
        <v>360</v>
      </c>
      <c r="D79" s="131" t="s">
        <v>422</v>
      </c>
      <c r="E79" s="126" t="s">
        <v>536</v>
      </c>
      <c r="F79" s="131" t="s">
        <v>355</v>
      </c>
      <c r="G79" s="126" t="s">
        <v>537</v>
      </c>
      <c r="H79" s="131" t="s">
        <v>383</v>
      </c>
      <c r="I79" s="131" t="s">
        <v>358</v>
      </c>
      <c r="J79" s="126" t="s">
        <v>442</v>
      </c>
    </row>
    <row r="80" ht="18.75" customHeight="1" spans="1:10">
      <c r="A80" s="258" t="s">
        <v>296</v>
      </c>
      <c r="B80" s="131" t="s">
        <v>522</v>
      </c>
      <c r="C80" s="131" t="s">
        <v>368</v>
      </c>
      <c r="D80" s="131" t="s">
        <v>369</v>
      </c>
      <c r="E80" s="126" t="s">
        <v>538</v>
      </c>
      <c r="F80" s="131" t="s">
        <v>363</v>
      </c>
      <c r="G80" s="126" t="s">
        <v>377</v>
      </c>
      <c r="H80" s="131" t="s">
        <v>357</v>
      </c>
      <c r="I80" s="131" t="s">
        <v>358</v>
      </c>
      <c r="J80" s="126" t="s">
        <v>539</v>
      </c>
    </row>
  </sheetData>
  <mergeCells count="20">
    <mergeCell ref="A3:J3"/>
    <mergeCell ref="A4:H4"/>
    <mergeCell ref="A8:A10"/>
    <mergeCell ref="A11:A17"/>
    <mergeCell ref="A18:A27"/>
    <mergeCell ref="A28:A32"/>
    <mergeCell ref="A33:A39"/>
    <mergeCell ref="A40:A44"/>
    <mergeCell ref="A45:A49"/>
    <mergeCell ref="A50:A72"/>
    <mergeCell ref="A73:A80"/>
    <mergeCell ref="B8:B10"/>
    <mergeCell ref="B11:B17"/>
    <mergeCell ref="B18:B27"/>
    <mergeCell ref="B28:B32"/>
    <mergeCell ref="B33:B39"/>
    <mergeCell ref="B40:B44"/>
    <mergeCell ref="B45:B49"/>
    <mergeCell ref="B50:B72"/>
    <mergeCell ref="B73:B80"/>
  </mergeCells>
  <printOptions horizontalCentered="1"/>
  <pageMargins left="1" right="1" top="0.75" bottom="0.75" header="0" footer="0"/>
  <pageSetup paperSize="9" scale="3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杨永清</cp:lastModifiedBy>
  <dcterms:created xsi:type="dcterms:W3CDTF">2025-03-10T02:39:00Z</dcterms:created>
  <dcterms:modified xsi:type="dcterms:W3CDTF">2025-03-20T11:21:26Z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09B98F8A3A474B1A8E6F9C19F9B0C115_13</vt:lpwstr>
  </property>
  <property fmtid="{D5CDD505-2E9C-101B-9397-08002B2CF9AE}" pid="3" name="KSOProductBuildVer">
    <vt:lpwstr>2052-12.8.2.18205</vt:lpwstr>
  </property>
</Properties>
</file>