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9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<sst xmlns="http://schemas.openxmlformats.org/spreadsheetml/2006/main" count="1649" uniqueCount="508">
  <si>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</si>
  <si>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</si>
  <si>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</si>
  <si>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</si>
  <si>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</si>
  <si>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</si>
  <si>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</si>
  <si>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</si>
  <si>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</si>
  <si>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</si>
  <si>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</si>
  <si>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</si>
  <si>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</si>
  <si>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</si>
  <si>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</si>
  <si>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</si>
  <si>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</si>
  <si>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</si>
  <si>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</si>
  <si>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</si>
  <si>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</si>
  <si>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</si>
  <si>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</si>
  <si>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</si>
  <si>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</si>
  <si>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</si>
  <si>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</si>
  <si>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</si>
  <si>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</si>
  <si>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</si>
  <si>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</si>
  <si>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</si>
  <si>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</si>
  <si>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</si>
  <si>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</si>
  <si>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</si>
  <si>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</si>
  <si>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</si>
  <si>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</si>
  <si>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</si>
  <si>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</si>
  <si>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</si>
  <si>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</si>
  <si>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</si>
  <si>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</si>
  <si>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</si>
  <si>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</si>
  <si>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</si>
  <si>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</si>
  <si>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</si>
  <si>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</si>
  <si>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</si>
  <si>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</si>
  <si>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</si>
  <si>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</si>
  <si>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</si>
  <si>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</si>
  <si>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</si>
  <si>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</si>
  <si>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</si>
  <si>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</si>
  <si>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</si>
  <si>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</si>
  <si>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</si>
  <si>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</si>
  <si>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</si>
  <si>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</si>
  <si>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</si>
  <si>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</si>
  <si>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</si>
  <si>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143001</t>
  </si>
  <si>
    <t>临沧市临翔区统计局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</si>
  <si>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</si>
  <si>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</si>
  <si>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</si>
  <si>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</si>
  <si>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</si>
  <si>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</si>
  <si>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</si>
  <si>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</si>
  <si>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</si>
  <si>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</si>
  <si>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</si>
  <si>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</si>
  <si>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</si>
  <si>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</si>
  <si>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</si>
  <si>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</si>
  <si>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</si>
  <si>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</si>
  <si>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</si>
  <si>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</si>
  <si>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2010508</t>
  </si>
  <si>
    <t>统计抽样调查</t>
  </si>
  <si>
    <t>2010599</t>
  </si>
  <si>
    <t>其他统计信息事务支出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</si>
  <si>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</si>
  <si>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</si>
  <si>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</si>
  <si>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</si>
  <si>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</si>
  <si>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</si>
  <si>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</si>
  <si>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</si>
  <si>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</si>
  <si>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</si>
  <si>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</si>
  <si>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</si>
  <si>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</si>
  <si>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</si>
  <si>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</si>
  <si>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</si>
  <si>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</si>
  <si>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</si>
  <si>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</si>
  <si>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</si>
  <si>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</si>
  <si>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</si>
  <si>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</si>
  <si>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</si>
  <si>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</si>
  <si>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</si>
  <si>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</si>
  <si>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</si>
  <si>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</si>
  <si>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</si>
  <si>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</si>
  <si>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</si>
  <si>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</si>
  <si>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</si>
  <si>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</si>
  <si>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</si>
  <si>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</si>
  <si>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</si>
  <si>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</si>
  <si>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</si>
  <si>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</si>
  <si>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</si>
  <si>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</si>
  <si>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</si>
  <si>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</si>
  <si>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</si>
  <si>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</si>
  <si>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</si>
  <si>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</si>
  <si>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</si>
  <si>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</si>
  <si>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</si>
  <si>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</si>
  <si>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</si>
  <si>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</si>
  <si>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</si>
  <si>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</si>
  <si>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</si>
  <si>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</si>
  <si>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</si>
  <si>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</si>
  <si>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</si>
  <si>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</si>
  <si>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</si>
  <si>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</si>
  <si>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</si>
  <si>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</si>
  <si>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</si>
  <si>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</si>
  <si>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</si>
  <si>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</si>
  <si>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</si>
  <si>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</si>
  <si>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</si>
  <si>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</si>
  <si>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</si>
  <si>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</si>
  <si>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</si>
  <si>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</si>
  <si>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</si>
  <si>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</si>
  <si>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</si>
  <si>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</si>
  <si>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</si>
  <si>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</si>
  <si>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</si>
  <si>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</si>
  <si>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</si>
  <si>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</si>
  <si>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</si>
  <si>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</si>
  <si>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</si>
  <si>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</si>
  <si>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</si>
  <si>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</si>
  <si>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</si>
  <si>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</si>
  <si>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</si>
  <si>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</si>
  <si>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</si>
  <si>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</si>
  <si>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</si>
  <si>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</si>
  <si>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</si>
  <si>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</si>
  <si>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</si>
  <si>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</si>
  <si>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</si>
  <si>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</si>
  <si>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</si>
  <si>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530902210000000018020</t>
  </si>
  <si>
    <t>行政人员支出工资</t>
  </si>
  <si>
    <t>30101</t>
  </si>
  <si>
    <t>基本工资</t>
  </si>
  <si>
    <t>530902210000000018021</t>
  </si>
  <si>
    <t>事业人员支出工资</t>
  </si>
  <si>
    <t>30102</t>
  </si>
  <si>
    <t>津贴补贴</t>
  </si>
  <si>
    <t>530902231100001392690</t>
  </si>
  <si>
    <t>行政人员绩效考核奖励（2017年提高标准部分）</t>
  </si>
  <si>
    <t>30103</t>
  </si>
  <si>
    <t>奖金</t>
  </si>
  <si>
    <t>30107</t>
  </si>
  <si>
    <t>绩效工资</t>
  </si>
  <si>
    <t>530902231100001392684</t>
  </si>
  <si>
    <t>绩效工资（2017年提高标准部分）</t>
  </si>
  <si>
    <t>530902210000000018022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</si>
  <si>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</si>
  <si>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</si>
  <si>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</si>
  <si>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</si>
  <si>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</si>
  <si>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</si>
  <si>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</si>
  <si>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</si>
  <si>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</si>
  <si>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530902210000000018023</t>
  </si>
  <si>
    <t>30113</t>
  </si>
  <si>
    <t>530902210000000018026</t>
  </si>
  <si>
    <t>一般公用经费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</si>
  <si>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</si>
  <si>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</si>
  <si>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</si>
  <si>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</si>
  <si>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</si>
  <si>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</si>
  <si>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</si>
  <si>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</si>
  <si>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530902241100002147791</t>
  </si>
  <si>
    <t>公务接待费（公用经费）</t>
  </si>
  <si>
    <t>30217</t>
  </si>
  <si>
    <t>530902210000000018025</t>
  </si>
  <si>
    <t>工会经费</t>
  </si>
  <si>
    <t>30228</t>
  </si>
  <si>
    <t>530902251100003820821</t>
  </si>
  <si>
    <t>福利费</t>
  </si>
  <si>
    <t>30229</t>
  </si>
  <si>
    <t>530902210000000018024</t>
  </si>
  <si>
    <t>公务用车运行维护费</t>
  </si>
  <si>
    <t>30231</t>
  </si>
  <si>
    <t>530902210000000020297</t>
  </si>
  <si>
    <t>行政人员公务交通补贴</t>
  </si>
  <si>
    <t>30239</t>
  </si>
  <si>
    <t>其他交通费用</t>
  </si>
  <si>
    <t>530902241100002309771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</si>
  <si>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</si>
  <si>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</si>
  <si>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</si>
  <si>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</si>
  <si>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</si>
  <si>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</si>
  <si>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</si>
  <si>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</si>
  <si>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</si>
  <si>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</si>
  <si>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</si>
  <si>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</si>
  <si>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城乡居民收入调查工作经费</t>
  </si>
  <si>
    <t>专项业务类</t>
  </si>
  <si>
    <t>530902200000000000169</t>
  </si>
  <si>
    <t>30216</t>
  </si>
  <si>
    <t>培训费</t>
  </si>
  <si>
    <t>30226</t>
  </si>
  <si>
    <t>劳务费</t>
  </si>
  <si>
    <t>第五次全国经济普查工作（自有资金）经费</t>
  </si>
  <si>
    <t>530902231100001815778</t>
  </si>
  <si>
    <t>第五次全国经济普查经费</t>
  </si>
  <si>
    <t>530902231100001363262</t>
  </si>
  <si>
    <t>统计各项工作经费</t>
  </si>
  <si>
    <t>530902200000000000171</t>
  </si>
  <si>
    <t>月度劳动力调查经费</t>
  </si>
  <si>
    <t>事业发展类</t>
  </si>
  <si>
    <t>530902221100000816981</t>
  </si>
  <si>
    <t>住户调查工作经费</t>
  </si>
  <si>
    <t>530902231100001793935</t>
  </si>
  <si>
    <t>综合业务经费</t>
  </si>
  <si>
    <t>530902221100000816919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</si>
  <si>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</si>
  <si>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</si>
  <si>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</si>
  <si>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</si>
  <si>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</si>
  <si>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</si>
  <si>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</si>
  <si>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</si>
  <si>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</si>
  <si>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</si>
  <si>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</si>
  <si>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月开展临翔区城乡住户调查工作，提供城乡居民可支配收入。其中：记账户100户，发放补贴每户每月300元；辅调员10人，发放补贴每人每月900元；农民工调查4人，发放补贴每人每月50元；电子记账工作100户，经费每户1000元；年内开展培训2次，每次10人为期2天；周期内样本轮换工作涉及5个乡镇，7个省点，培训费，试记账补贴70户，合计经费68800元。</t>
  </si>
  <si>
    <t>产出指标</t>
  </si>
  <si>
    <t>数量指标</t>
  </si>
  <si>
    <t>记账户补贴标准</t>
  </si>
  <si>
    <t>=</t>
  </si>
  <si>
    <t>300元/月</t>
  </si>
  <si>
    <t>元/月</t>
  </si>
  <si>
    <t>定量指标</t>
  </si>
  <si>
    <t>城乡居民收入调查员和记账户补贴经费</t>
  </si>
  <si>
    <t>发放补贴次数</t>
  </si>
  <si>
    <t>12次/年</t>
  </si>
  <si>
    <t>次/年</t>
  </si>
  <si>
    <t>调查户数</t>
  </si>
  <si>
    <t>100户</t>
  </si>
  <si>
    <t>人(户)</t>
  </si>
  <si>
    <t>辅调员人数</t>
  </si>
  <si>
    <t>10人</t>
  </si>
  <si>
    <t>人</t>
  </si>
  <si>
    <t>辅调员补贴标准</t>
  </si>
  <si>
    <t>900元/月</t>
  </si>
  <si>
    <t>农民工调查人数</t>
  </si>
  <si>
    <t>4人</t>
  </si>
  <si>
    <t>农民工调查补贴经费</t>
  </si>
  <si>
    <t>农民工调查补贴</t>
  </si>
  <si>
    <t>50元/人/月</t>
  </si>
  <si>
    <t>元</t>
  </si>
  <si>
    <t>会议培训</t>
  </si>
  <si>
    <t>2次</t>
  </si>
  <si>
    <t>次</t>
  </si>
  <si>
    <t>每年开展2次业务培训</t>
  </si>
  <si>
    <t>会议培训费</t>
  </si>
  <si>
    <t>&lt;=</t>
  </si>
  <si>
    <t>12000元/年</t>
  </si>
  <si>
    <t>元/年</t>
  </si>
  <si>
    <t>厉行节约原则控制好业务会议培训费用</t>
  </si>
  <si>
    <t>电子记账工作经费</t>
  </si>
  <si>
    <t>1000元/户</t>
  </si>
  <si>
    <t>元/户</t>
  </si>
  <si>
    <t>质量指标</t>
  </si>
  <si>
    <t>辅调员记账监督</t>
  </si>
  <si>
    <t>&gt;=</t>
  </si>
  <si>
    <t>2/次/月</t>
  </si>
  <si>
    <t>次/月（季、年）</t>
  </si>
  <si>
    <t>反映辅调员是否按月进行返户记账监督，从而提高调查数据质量</t>
  </si>
  <si>
    <t>时效指标</t>
  </si>
  <si>
    <t>住户记账工作完成及时率</t>
  </si>
  <si>
    <t>95%</t>
  </si>
  <si>
    <t>%</t>
  </si>
  <si>
    <t>反映调查对象按收付实现制及时完成住户记账工作情况</t>
  </si>
  <si>
    <t>效益指标</t>
  </si>
  <si>
    <t>经济效益</t>
  </si>
  <si>
    <t>城乡住户电子记账的信息化管理水平</t>
  </si>
  <si>
    <t>户</t>
  </si>
  <si>
    <t>推进城乡住户调查工作与现代信息技术有效结合，进一步提高住户调查的数据源头质量及效率</t>
  </si>
  <si>
    <t>社会效益</t>
  </si>
  <si>
    <t>全体居民可支配收入</t>
  </si>
  <si>
    <t>1（增长率）</t>
  </si>
  <si>
    <t>年度全体居民可支配收入增长率大于等于1%</t>
  </si>
  <si>
    <t>满意度指标</t>
  </si>
  <si>
    <t>服务对象满意度</t>
  </si>
  <si>
    <t>调查住户对象满意度</t>
  </si>
  <si>
    <t>80%</t>
  </si>
  <si>
    <t>反映调查记账户对城乡住户调查工作的满意情况</t>
  </si>
  <si>
    <t xml:space="preserve">全面调查我区第二产业和第三产业的发展规模、布局和效益，掌握国民经济行业间经济联系，客观反映创新驱动发展、绿色低碳发展和数字经济发展等新进展，为加强和改善宏观经济治理，科学制定中长期发展规划，推动经济高质量发展，全面建设社会主义现代化国家提供科学准确的统计信息支持。2025年主要是普查收尾完成第五次全国经济普查资料开发工作。
</t>
  </si>
  <si>
    <t>普查宣传工作</t>
  </si>
  <si>
    <t>乡镇（街道）</t>
  </si>
  <si>
    <t>个</t>
  </si>
  <si>
    <t>反映第五次经济普查宣传动员情况</t>
  </si>
  <si>
    <t>普查培训次数</t>
  </si>
  <si>
    <t>反映第五次全国经济普查培训开展情况
召开相关会议、完善经济普查工作内容</t>
  </si>
  <si>
    <t>普查员培训人数</t>
  </si>
  <si>
    <t>300</t>
  </si>
  <si>
    <t>反映第五次全国经济普查培训规模情况</t>
  </si>
  <si>
    <t>普查数据验收通过率</t>
  </si>
  <si>
    <t>100%</t>
  </si>
  <si>
    <t>反映第五次全国经济普查上报的数据质量</t>
  </si>
  <si>
    <t>入户登记工作进度</t>
  </si>
  <si>
    <t>反映第五次全国经济普查入户登记工作确定时效期、保证经济普查工作又快又好进行</t>
  </si>
  <si>
    <t>普查各项经费支出</t>
  </si>
  <si>
    <t>预算经费支出</t>
  </si>
  <si>
    <t>普查工作开展以来各项费用支出合计控制在普查预算经费之内</t>
  </si>
  <si>
    <t>掌握二、三产业发展情况</t>
  </si>
  <si>
    <t>有效</t>
  </si>
  <si>
    <t>定性指标</t>
  </si>
  <si>
    <t>通过普查数据采集反映二、三产业发展情况</t>
  </si>
  <si>
    <t>掌握各类基本单位个数和结构</t>
  </si>
  <si>
    <t xml:space="preserve">反映第五次全国经济普查数据运用作用
</t>
  </si>
  <si>
    <t>调查对象满意度</t>
  </si>
  <si>
    <t>良好</t>
  </si>
  <si>
    <t xml:space="preserve">反映第五次全国经济普查得到社会及群众满意情况
</t>
  </si>
  <si>
    <t>组织实施各项统计调查和重大的国情国力普查，汇总整理全区基本统计资料，对国民经济、科技进步和社会发展情况进行统计分析、统计预测和统计监督，向区委、区政府及有关部门提供统计信息和咨询建议。统一核定、管理、公布全区的基本统计资料，定期向社会公众发布全区国民经济和社会发展情况的统计信息。建立健全和管理全区统计信息自动化系统和统计数据库体系，规范各项统计数据库标准和统计数据网络。承办区委、区政府和上级业务部门交办的其他事项。</t>
  </si>
  <si>
    <t>统计业务培训人次</t>
  </si>
  <si>
    <t>200人</t>
  </si>
  <si>
    <t xml:space="preserve">反映统计各项日常调查培训规模情况
</t>
  </si>
  <si>
    <t>上报报表次数</t>
  </si>
  <si>
    <t>季报≥4次、月报≥12次</t>
  </si>
  <si>
    <t xml:space="preserve">反映统计各项日常调查完成情况
</t>
  </si>
  <si>
    <t>统计业务培训次数</t>
  </si>
  <si>
    <t>10次</t>
  </si>
  <si>
    <t xml:space="preserve">反映统计各项日常调查培训开展情况
</t>
  </si>
  <si>
    <t>数据质量核查</t>
  </si>
  <si>
    <t xml:space="preserve">反映保障统计数据质量
</t>
  </si>
  <si>
    <t>按规定时限完成</t>
  </si>
  <si>
    <t>完成率100%</t>
  </si>
  <si>
    <t xml:space="preserve">反映统计各项调查日常工作完成情况
</t>
  </si>
  <si>
    <t>数据公布</t>
  </si>
  <si>
    <t>及时</t>
  </si>
  <si>
    <t xml:space="preserve">反映定期向社会公众发布全区国民经济和社会发展情况的信息
</t>
  </si>
  <si>
    <t>产出数据对政府决策的影响</t>
  </si>
  <si>
    <t xml:space="preserve">反映发挥统计职能，为政府及有关部门提供统计信息及咨询意见
</t>
  </si>
  <si>
    <t xml:space="preserve">反映统计各项调查工作的群众满意情况
</t>
  </si>
  <si>
    <t>全面调查我区第二产业和第三产业的发展规模、布局和效益，掌握国民经济行业间经济联系，客观反映创新驱动发展、绿色低碳发展和数字经济发展等新进展，为加强和改善宏观经济治理，科学制定中长期发展规划，推动经济高质量发展，全面建设社会主义现代化国家提供科学准确的统计信息支持。2025年主要是普查收尾完成第五次全国经济普查资料开发工作。</t>
  </si>
  <si>
    <t>反映第五次全国经济普查培训开展情况</t>
  </si>
  <si>
    <t>反映第五次全国经济普查入户登记工作及时完成</t>
  </si>
  <si>
    <t>成本指标</t>
  </si>
  <si>
    <t>经济成本指标</t>
  </si>
  <si>
    <t>通过普查数据采集反应二、三产业发展情况</t>
  </si>
  <si>
    <t>反映第五次全国经济普查数据运用作用</t>
  </si>
  <si>
    <t>反映第五次全国经济普查得到社会及群众满意情况</t>
  </si>
  <si>
    <t xml:space="preserve">按月开展临翔区城乡住户调查工作，提供城乡居民可支配收入。其中：记账户100户，发放补贴每户每月300元；辅调员10人，发放补贴每人每月900元；农民工调查4人，发放补贴每人每月50元；电子记账工作100户，经费每户1000元；年内开展培训2次，每次10人为期2天；周期内样本轮换工作涉及5个乡镇，7个省点，培训费，试记账补贴70户，合计经费68800元。
</t>
  </si>
  <si>
    <t xml:space="preserve">城乡居民收入调查员和记账户补贴经费
</t>
  </si>
  <si>
    <t xml:space="preserve">电子记账工作经费
</t>
  </si>
  <si>
    <t xml:space="preserve">农民工调查补贴
</t>
  </si>
  <si>
    <t xml:space="preserve">厉行节约原则控制好业务会议培训费用
</t>
  </si>
  <si>
    <t xml:space="preserve">每年开展2次业务培训
</t>
  </si>
  <si>
    <t>辅助调查员补贴标准</t>
  </si>
  <si>
    <t>900</t>
  </si>
  <si>
    <t>100</t>
  </si>
  <si>
    <t>辅助调查员</t>
  </si>
  <si>
    <t>10</t>
  </si>
  <si>
    <t xml:space="preserve">反映辅调员是否按月进行返户记账监督，从而提高调查数据质量
</t>
  </si>
  <si>
    <t>完成率</t>
  </si>
  <si>
    <t xml:space="preserve">反映调查对象按收付实现制及时完成住户记账工作情况
</t>
  </si>
  <si>
    <t xml:space="preserve">推进城乡住户调查工作与现代信息技术有效结合，进一步提高住户调查的数据源头质量及效率
</t>
  </si>
  <si>
    <t xml:space="preserve">年度全体居民可支配收入增长率大于等于1%
</t>
  </si>
  <si>
    <t xml:space="preserve">反映调查记账户对城乡住户调查工作的满意情况
</t>
  </si>
  <si>
    <t>反映统计各项日常调查完成情况</t>
  </si>
  <si>
    <t>200</t>
  </si>
  <si>
    <t>反映统计各项日常调查培训规模情况</t>
  </si>
  <si>
    <t>反映保障统计数据质量</t>
  </si>
  <si>
    <t>反映统计各项调查日常工作完成情况</t>
  </si>
  <si>
    <t>反映定期向社会公众发布全区国民经济和社会发展情况的信息</t>
  </si>
  <si>
    <t>反映发挥统计职能，为政府及有关部门提供统计信息及咨询意见</t>
  </si>
  <si>
    <t>调查失业率</t>
  </si>
  <si>
    <t>128户/月</t>
  </si>
  <si>
    <t>反映月度劳动力调查每月需要完成指标户数</t>
  </si>
  <si>
    <t>调查员</t>
  </si>
  <si>
    <t>8</t>
  </si>
  <si>
    <t>合理配备调查员保障月度劳动力调查工作顺利开展</t>
  </si>
  <si>
    <t>调查员业务培训</t>
  </si>
  <si>
    <t>1次</t>
  </si>
  <si>
    <t>反映月度劳动力调查培训开展情况</t>
  </si>
  <si>
    <t>数据质量验收</t>
  </si>
  <si>
    <t>验收通过率100%</t>
  </si>
  <si>
    <t>反映月度劳动力调查数据质量</t>
  </si>
  <si>
    <t>按规定时限完成调查</t>
  </si>
  <si>
    <t>反映月度劳动力调查工作开展情况</t>
  </si>
  <si>
    <t>调查员补贴发放</t>
  </si>
  <si>
    <t>反映开展月度劳动力调查调查员补贴发放情况</t>
  </si>
  <si>
    <t>为制定经济政策提供依据</t>
  </si>
  <si>
    <t>反映月度劳动力调查产出指标的运用</t>
  </si>
  <si>
    <t>服务对象满意率</t>
  </si>
  <si>
    <t xml:space="preserve">反映月度劳动力调查到社会及群众满意情况
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</si>
  <si>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</si>
  <si>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</si>
  <si>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</si>
  <si>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</si>
  <si>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</si>
  <si>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</si>
  <si>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</si>
  <si>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</si>
  <si>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</si>
  <si>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</si>
  <si>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</si>
  <si>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</si>
  <si>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</si>
  <si>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</si>
  <si>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</si>
  <si>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</si>
  <si>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</si>
  <si>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</si>
  <si>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</si>
  <si>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</si>
  <si>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</si>
  <si>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</si>
  <si>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</si>
  <si>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注：根据现行财政管理体制，乡（镇）街道作为区本级部门编制年初预算，所以无对下转移支付资金，此表为空表。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</si>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</sst>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  <protection locked="0"/>
    </xf>
    <xf numFmtId="0" fontId="1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Alignment="1">
      <alignment horizontal="right" vertical="center"/>
      <protection locked="0"/>
    </xf>
    <xf numFmtId="0" fontId="8" fillId="0" borderId="0" xfId="0" applyFont="1" applyAlignment="1">
      <alignment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1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1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left" vertical="center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right" vertical="center"/>
    </xf>
    <xf numFmtId="3" fontId="1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 indent="1"/>
    </xf>
    <xf numFmtId="49" fontId="3" fillId="0" borderId="0" xfId="0" applyNumberFormat="1" applyFont="1" applyAlignment="1" applyProtection="1">
      <alignment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  <protection locked="0"/>
    </xf>
    <xf numFmtId="0" fontId="1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1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21" sqref="A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" t="s">
        <v>0</v>
      </c>
    </row>
    <row r="2" ht="36" customHeight="1" spans="1:4">
      <c r="A2" s="6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1" t="str">
        <f>"单位名称："&amp;"临沧市临翔区统计局"</f>
        <v>单位名称：临沧市临翔区统计局</v>
      </c>
      <c r="B3" s="2"/>
      <c r="C3" s="2"/>
      <c r="D3" s="3" t="s">
        <v>1</v>
      </c>
    </row>
    <row r="4" ht="18.75" customHeight="1" spans="1:4">
      <c r="A4" s="13" t="s">
        <v>2</v>
      </c>
      <c r="B4" s="15"/>
      <c r="C4" s="13" t="s">
        <v>3</v>
      </c>
      <c r="D4" s="15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29" t="s">
        <v>6</v>
      </c>
      <c r="B7" s="24">
        <v>4637969.78</v>
      </c>
      <c r="C7" s="129" t="s">
        <v>7</v>
      </c>
      <c r="D7" s="24">
        <v>3886952.4</v>
      </c>
    </row>
    <row r="8" ht="18.75" customHeight="1" spans="1:4">
      <c r="A8" s="129" t="s">
        <v>8</v>
      </c>
      <c r="B8" s="24"/>
      <c r="C8" s="129" t="s">
        <v>9</v>
      </c>
      <c r="D8" s="24"/>
    </row>
    <row r="9" ht="18.75" customHeight="1" spans="1:4">
      <c r="A9" s="129" t="s">
        <v>10</v>
      </c>
      <c r="B9" s="24"/>
      <c r="C9" s="129" t="s">
        <v>11</v>
      </c>
      <c r="D9" s="24"/>
    </row>
    <row r="10" ht="18.75" customHeight="1" spans="1:4">
      <c r="A10" s="129" t="s">
        <v>12</v>
      </c>
      <c r="B10" s="24"/>
      <c r="C10" s="129" t="s">
        <v>13</v>
      </c>
      <c r="D10" s="24"/>
    </row>
    <row r="11" ht="18.75" customHeight="1" spans="1:4">
      <c r="A11" s="202" t="s">
        <v>14</v>
      </c>
      <c r="B11" s="24">
        <v>325000</v>
      </c>
      <c r="C11" s="160" t="s">
        <v>15</v>
      </c>
      <c r="D11" s="24"/>
    </row>
    <row r="12" ht="18.75" customHeight="1" spans="1:4">
      <c r="A12" s="163" t="s">
        <v>16</v>
      </c>
      <c r="B12" s="24"/>
      <c r="C12" s="162" t="s">
        <v>17</v>
      </c>
      <c r="D12" s="24"/>
    </row>
    <row r="13" ht="18.75" customHeight="1" spans="1:4">
      <c r="A13" s="163" t="s">
        <v>18</v>
      </c>
      <c r="B13" s="24"/>
      <c r="C13" s="162" t="s">
        <v>19</v>
      </c>
      <c r="D13" s="24"/>
    </row>
    <row r="14" ht="18.75" customHeight="1" spans="1:4">
      <c r="A14" s="163" t="s">
        <v>20</v>
      </c>
      <c r="B14" s="24">
        <v>325000</v>
      </c>
      <c r="C14" s="162" t="s">
        <v>21</v>
      </c>
      <c r="D14" s="24">
        <v>521894.26</v>
      </c>
    </row>
    <row r="15" ht="18.75" customHeight="1" spans="1:4">
      <c r="A15" s="163" t="s">
        <v>22</v>
      </c>
      <c r="B15" s="24"/>
      <c r="C15" s="162" t="s">
        <v>23</v>
      </c>
      <c r="D15" s="24">
        <v>268163.6</v>
      </c>
    </row>
    <row r="16" ht="18.75" customHeight="1" spans="1:4">
      <c r="A16" s="163" t="s">
        <v>24</v>
      </c>
      <c r="B16" s="24"/>
      <c r="C16" s="163" t="s">
        <v>25</v>
      </c>
      <c r="D16" s="24"/>
    </row>
    <row r="17" ht="18.75" customHeight="1" spans="1:4">
      <c r="A17" s="163" t="s">
        <v>26</v>
      </c>
      <c r="B17" s="24"/>
      <c r="C17" s="163" t="s">
        <v>27</v>
      </c>
      <c r="D17" s="24"/>
    </row>
    <row r="18" ht="18.75" customHeight="1" spans="1:4">
      <c r="A18" s="164" t="s">
        <v>26</v>
      </c>
      <c r="B18" s="24"/>
      <c r="C18" s="162" t="s">
        <v>28</v>
      </c>
      <c r="D18" s="24"/>
    </row>
    <row r="19" ht="18.75" customHeight="1" spans="1:4">
      <c r="A19" s="164" t="s">
        <v>26</v>
      </c>
      <c r="B19" s="24"/>
      <c r="C19" s="162" t="s">
        <v>29</v>
      </c>
      <c r="D19" s="24"/>
    </row>
    <row r="20" ht="18.75" customHeight="1" spans="1:4">
      <c r="A20" s="164" t="s">
        <v>26</v>
      </c>
      <c r="B20" s="24"/>
      <c r="C20" s="162" t="s">
        <v>30</v>
      </c>
      <c r="D20" s="24"/>
    </row>
    <row r="21" ht="18.75" customHeight="1" spans="1:4">
      <c r="A21" s="164" t="s">
        <v>26</v>
      </c>
      <c r="B21" s="24"/>
      <c r="C21" s="162" t="s">
        <v>31</v>
      </c>
      <c r="D21" s="24"/>
    </row>
    <row r="22" ht="18.75" customHeight="1" spans="1:4">
      <c r="A22" s="164" t="s">
        <v>26</v>
      </c>
      <c r="B22" s="24"/>
      <c r="C22" s="162" t="s">
        <v>32</v>
      </c>
      <c r="D22" s="24"/>
    </row>
    <row r="23" ht="18.75" customHeight="1" spans="1:4">
      <c r="A23" s="164" t="s">
        <v>26</v>
      </c>
      <c r="B23" s="24"/>
      <c r="C23" s="162" t="s">
        <v>33</v>
      </c>
      <c r="D23" s="24"/>
    </row>
    <row r="24" ht="18.75" customHeight="1" spans="1:4">
      <c r="A24" s="164" t="s">
        <v>26</v>
      </c>
      <c r="B24" s="24"/>
      <c r="C24" s="162" t="s">
        <v>34</v>
      </c>
      <c r="D24" s="24"/>
    </row>
    <row r="25" ht="18.75" customHeight="1" spans="1:4">
      <c r="A25" s="164" t="s">
        <v>26</v>
      </c>
      <c r="B25" s="24"/>
      <c r="C25" s="162" t="s">
        <v>35</v>
      </c>
      <c r="D25" s="24">
        <v>285959.52</v>
      </c>
    </row>
    <row r="26" ht="18.75" customHeight="1" spans="1:4">
      <c r="A26" s="164" t="s">
        <v>26</v>
      </c>
      <c r="B26" s="24"/>
      <c r="C26" s="162" t="s">
        <v>36</v>
      </c>
      <c r="D26" s="24"/>
    </row>
    <row r="27" ht="18.75" customHeight="1" spans="1:4">
      <c r="A27" s="164" t="s">
        <v>26</v>
      </c>
      <c r="B27" s="24"/>
      <c r="C27" s="162" t="s">
        <v>37</v>
      </c>
      <c r="D27" s="24"/>
    </row>
    <row r="28" ht="18.75" customHeight="1" spans="1:4">
      <c r="A28" s="164" t="s">
        <v>26</v>
      </c>
      <c r="B28" s="24"/>
      <c r="C28" s="162" t="s">
        <v>38</v>
      </c>
      <c r="D28" s="24"/>
    </row>
    <row r="29" ht="18.75" customHeight="1" spans="1:4">
      <c r="A29" s="164" t="s">
        <v>26</v>
      </c>
      <c r="B29" s="24"/>
      <c r="C29" s="162" t="s">
        <v>39</v>
      </c>
      <c r="D29" s="24"/>
    </row>
    <row r="30" ht="18.75" customHeight="1" spans="1:4">
      <c r="A30" s="165" t="s">
        <v>26</v>
      </c>
      <c r="B30" s="24"/>
      <c r="C30" s="163" t="s">
        <v>40</v>
      </c>
      <c r="D30" s="24"/>
    </row>
    <row r="31" ht="18.75" customHeight="1" spans="1:4">
      <c r="A31" s="165" t="s">
        <v>26</v>
      </c>
      <c r="B31" s="24"/>
      <c r="C31" s="163" t="s">
        <v>41</v>
      </c>
      <c r="D31" s="24"/>
    </row>
    <row r="32" ht="18.75" customHeight="1" spans="1:4">
      <c r="A32" s="165" t="s">
        <v>26</v>
      </c>
      <c r="B32" s="24"/>
      <c r="C32" s="163" t="s">
        <v>42</v>
      </c>
      <c r="D32" s="24"/>
    </row>
    <row r="33" ht="18.75" customHeight="1" spans="1:4">
      <c r="A33" s="203"/>
      <c r="B33" s="166"/>
      <c r="C33" s="163" t="s">
        <v>43</v>
      </c>
      <c r="D33" s="24"/>
    </row>
    <row r="34" ht="18.75" customHeight="1" spans="1:4">
      <c r="A34" s="203" t="s">
        <v>44</v>
      </c>
      <c r="B34" s="166">
        <f>SUM(B7:B11)</f>
        <v>4962969.78</v>
      </c>
      <c r="C34" s="204" t="s">
        <v>45</v>
      </c>
      <c r="D34" s="166">
        <v>4962969.78</v>
      </c>
    </row>
    <row r="35" ht="18.75" customHeight="1" spans="1:4">
      <c r="A35" s="205" t="s">
        <v>46</v>
      </c>
      <c r="B35" s="24"/>
      <c r="C35" s="129" t="s">
        <v>47</v>
      </c>
      <c r="D35" s="24"/>
    </row>
    <row r="36" ht="18.75" customHeight="1" spans="1:4">
      <c r="A36" s="205" t="s">
        <v>48</v>
      </c>
      <c r="B36" s="24"/>
      <c r="C36" s="129" t="s">
        <v>48</v>
      </c>
      <c r="D36" s="24"/>
    </row>
    <row r="37" ht="18.75" customHeight="1" spans="1:4">
      <c r="A37" s="205" t="s">
        <v>49</v>
      </c>
      <c r="B37" s="24">
        <f>B35-B36</f>
        <v>0</v>
      </c>
      <c r="C37" s="129" t="s">
        <v>50</v>
      </c>
      <c r="D37" s="24"/>
    </row>
    <row r="38" ht="18.75" customHeight="1" spans="1:4">
      <c r="A38" s="206" t="s">
        <v>51</v>
      </c>
      <c r="B38" s="166">
        <f t="shared" ref="B38:D38" si="0">B34+B35</f>
        <v>4962969.78</v>
      </c>
      <c r="C38" s="204" t="s">
        <v>52</v>
      </c>
      <c r="D38" s="166">
        <f t="shared" si="0"/>
        <v>4962969.78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E3" sqref="E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8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1" t="str">
        <f>"单位名称："&amp;"临沧市临翔区统计局"</f>
        <v>单位名称：临沧市临翔区统计局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</row>
    <row r="8" ht="18.75" customHeight="1" spans="1:19">
      <c r="A8" s="190" t="s">
        <v>70</v>
      </c>
      <c r="B8" s="191" t="s">
        <v>71</v>
      </c>
      <c r="C8" s="24">
        <v>4962969.78</v>
      </c>
      <c r="D8" s="24">
        <v>4962969.78</v>
      </c>
      <c r="E8" s="24">
        <v>4637969.78</v>
      </c>
      <c r="F8" s="24"/>
      <c r="G8" s="24"/>
      <c r="H8" s="24"/>
      <c r="I8" s="24">
        <v>325000</v>
      </c>
      <c r="J8" s="24"/>
      <c r="K8" s="24"/>
      <c r="L8" s="24">
        <v>325000</v>
      </c>
      <c r="M8" s="24"/>
      <c r="N8" s="24"/>
      <c r="O8" s="24"/>
      <c r="P8" s="24"/>
      <c r="Q8" s="24"/>
      <c r="R8" s="24"/>
      <c r="S8" s="24"/>
    </row>
    <row r="9" ht="18.75" customHeight="1" spans="1:19">
      <c r="A9" s="192" t="s">
        <v>56</v>
      </c>
      <c r="B9" s="193"/>
      <c r="C9" s="24">
        <v>4962969.78</v>
      </c>
      <c r="D9" s="24">
        <v>4962969.78</v>
      </c>
      <c r="E9" s="24">
        <v>4637969.78</v>
      </c>
      <c r="F9" s="24"/>
      <c r="G9" s="24"/>
      <c r="H9" s="24"/>
      <c r="I9" s="24">
        <v>325000</v>
      </c>
      <c r="J9" s="24"/>
      <c r="K9" s="24"/>
      <c r="L9" s="24">
        <v>325000</v>
      </c>
      <c r="M9" s="24"/>
      <c r="N9" s="24"/>
      <c r="O9" s="24"/>
      <c r="P9" s="24"/>
      <c r="Q9" s="24"/>
      <c r="R9" s="24"/>
      <c r="S9" s="2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C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39"/>
      <c r="B1" s="39"/>
      <c r="C1" s="39"/>
      <c r="D1" s="168"/>
      <c r="E1" s="39"/>
      <c r="F1" s="39"/>
      <c r="G1" s="39"/>
      <c r="H1" s="168"/>
      <c r="I1" s="39"/>
      <c r="J1" s="168"/>
      <c r="K1" s="39"/>
      <c r="L1" s="39"/>
      <c r="M1" s="39"/>
      <c r="N1" s="39"/>
      <c r="O1" s="3" t="s">
        <v>72</v>
      </c>
    </row>
    <row r="2" ht="42" customHeight="1" spans="1:15">
      <c r="A2" s="6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"单位名称："&amp;"临沧市临翔区统计局"</f>
        <v>单位名称：临沧市临翔区统计局</v>
      </c>
      <c r="B3" s="171"/>
      <c r="C3" s="61"/>
      <c r="D3" s="30"/>
      <c r="E3" s="61"/>
      <c r="F3" s="61"/>
      <c r="G3" s="61"/>
      <c r="H3" s="30"/>
      <c r="I3" s="61"/>
      <c r="J3" s="30"/>
      <c r="K3" s="61"/>
      <c r="L3" s="61"/>
      <c r="M3" s="178"/>
      <c r="N3" s="178"/>
      <c r="O3" s="3" t="s">
        <v>1</v>
      </c>
    </row>
    <row r="4" ht="18.75" customHeight="1" spans="1:15">
      <c r="A4" s="11" t="s">
        <v>73</v>
      </c>
      <c r="B4" s="11" t="s">
        <v>74</v>
      </c>
      <c r="C4" s="11" t="s">
        <v>56</v>
      </c>
      <c r="D4" s="13" t="s">
        <v>59</v>
      </c>
      <c r="E4" s="73" t="s">
        <v>75</v>
      </c>
      <c r="F4" s="134" t="s">
        <v>76</v>
      </c>
      <c r="G4" s="11" t="s">
        <v>60</v>
      </c>
      <c r="H4" s="11" t="s">
        <v>61</v>
      </c>
      <c r="I4" s="11" t="s">
        <v>77</v>
      </c>
      <c r="J4" s="13" t="s">
        <v>78</v>
      </c>
      <c r="K4" s="14"/>
      <c r="L4" s="14"/>
      <c r="M4" s="14"/>
      <c r="N4" s="14"/>
      <c r="O4" s="15"/>
    </row>
    <row r="5" ht="30" customHeight="1" spans="1:15">
      <c r="A5" s="19"/>
      <c r="B5" s="19"/>
      <c r="C5" s="19"/>
      <c r="D5" s="65" t="s">
        <v>58</v>
      </c>
      <c r="E5" s="91" t="s">
        <v>75</v>
      </c>
      <c r="F5" s="91" t="s">
        <v>76</v>
      </c>
      <c r="G5" s="19"/>
      <c r="H5" s="19"/>
      <c r="I5" s="19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4">
        <v>3886952.4</v>
      </c>
      <c r="D7" s="24">
        <v>3561952.4</v>
      </c>
      <c r="E7" s="24">
        <v>2961952.4</v>
      </c>
      <c r="F7" s="24">
        <v>600000</v>
      </c>
      <c r="G7" s="24"/>
      <c r="H7" s="24"/>
      <c r="I7" s="24"/>
      <c r="J7" s="24">
        <v>325000</v>
      </c>
      <c r="K7" s="24"/>
      <c r="L7" s="24"/>
      <c r="M7" s="24">
        <v>325000</v>
      </c>
      <c r="N7" s="24"/>
      <c r="O7" s="24"/>
    </row>
    <row r="8" ht="18.75" customHeight="1" spans="1:15">
      <c r="A8" s="172" t="s">
        <v>86</v>
      </c>
      <c r="B8" s="207" t="s">
        <v>87</v>
      </c>
      <c r="C8" s="24">
        <v>3886952.4</v>
      </c>
      <c r="D8" s="24">
        <v>3561952.4</v>
      </c>
      <c r="E8" s="24">
        <v>2961952.4</v>
      </c>
      <c r="F8" s="24">
        <v>600000</v>
      </c>
      <c r="G8" s="24"/>
      <c r="H8" s="24"/>
      <c r="I8" s="24"/>
      <c r="J8" s="24">
        <v>325000</v>
      </c>
      <c r="K8" s="24"/>
      <c r="L8" s="24"/>
      <c r="M8" s="24">
        <v>325000</v>
      </c>
      <c r="N8" s="24"/>
      <c r="O8" s="24"/>
    </row>
    <row r="9" ht="18.75" customHeight="1" spans="1:15">
      <c r="A9" s="174" t="s">
        <v>88</v>
      </c>
      <c r="B9" s="208" t="s">
        <v>89</v>
      </c>
      <c r="C9" s="24">
        <v>2961952.4</v>
      </c>
      <c r="D9" s="24">
        <v>2961952.4</v>
      </c>
      <c r="E9" s="24">
        <v>2961952.4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4" t="s">
        <v>90</v>
      </c>
      <c r="B10" s="208" t="s">
        <v>91</v>
      </c>
      <c r="C10" s="24">
        <v>145000</v>
      </c>
      <c r="D10" s="24">
        <v>100000</v>
      </c>
      <c r="E10" s="24"/>
      <c r="F10" s="24">
        <v>100000</v>
      </c>
      <c r="G10" s="24"/>
      <c r="H10" s="24"/>
      <c r="I10" s="24"/>
      <c r="J10" s="24">
        <v>45000</v>
      </c>
      <c r="K10" s="24"/>
      <c r="L10" s="24"/>
      <c r="M10" s="24">
        <v>45000</v>
      </c>
      <c r="N10" s="24"/>
      <c r="O10" s="24"/>
    </row>
    <row r="11" ht="18.75" customHeight="1" spans="1:15">
      <c r="A11" s="174" t="s">
        <v>92</v>
      </c>
      <c r="B11" s="208" t="s">
        <v>93</v>
      </c>
      <c r="C11" s="24">
        <v>680000</v>
      </c>
      <c r="D11" s="24">
        <v>400000</v>
      </c>
      <c r="E11" s="24"/>
      <c r="F11" s="24">
        <v>400000</v>
      </c>
      <c r="G11" s="24"/>
      <c r="H11" s="24"/>
      <c r="I11" s="24"/>
      <c r="J11" s="24">
        <v>280000</v>
      </c>
      <c r="K11" s="24"/>
      <c r="L11" s="24"/>
      <c r="M11" s="24">
        <v>280000</v>
      </c>
      <c r="N11" s="24"/>
      <c r="O11" s="24"/>
    </row>
    <row r="12" ht="18.75" customHeight="1" spans="1:15">
      <c r="A12" s="174" t="s">
        <v>94</v>
      </c>
      <c r="B12" s="208" t="s">
        <v>95</v>
      </c>
      <c r="C12" s="24">
        <v>100000</v>
      </c>
      <c r="D12" s="24">
        <v>100000</v>
      </c>
      <c r="E12" s="24"/>
      <c r="F12" s="24">
        <v>100000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29" t="s">
        <v>96</v>
      </c>
      <c r="B13" s="157" t="s">
        <v>97</v>
      </c>
      <c r="C13" s="24">
        <v>521894.26</v>
      </c>
      <c r="D13" s="24">
        <v>521894.26</v>
      </c>
      <c r="E13" s="24">
        <v>521894.26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2" t="s">
        <v>98</v>
      </c>
      <c r="B14" s="207" t="s">
        <v>99</v>
      </c>
      <c r="C14" s="24">
        <v>513318.36</v>
      </c>
      <c r="D14" s="24">
        <v>513318.36</v>
      </c>
      <c r="E14" s="24">
        <v>513318.36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4" t="s">
        <v>100</v>
      </c>
      <c r="B15" s="208" t="s">
        <v>101</v>
      </c>
      <c r="C15" s="24">
        <v>110143.2</v>
      </c>
      <c r="D15" s="24">
        <v>110143.2</v>
      </c>
      <c r="E15" s="24">
        <v>110143.2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4" t="s">
        <v>102</v>
      </c>
      <c r="B16" s="208" t="s">
        <v>103</v>
      </c>
      <c r="C16" s="24">
        <v>21895.8</v>
      </c>
      <c r="D16" s="24">
        <v>21895.8</v>
      </c>
      <c r="E16" s="24">
        <v>21895.8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4" t="s">
        <v>104</v>
      </c>
      <c r="B17" s="208" t="s">
        <v>105</v>
      </c>
      <c r="C17" s="24">
        <v>381279.36</v>
      </c>
      <c r="D17" s="24">
        <v>381279.36</v>
      </c>
      <c r="E17" s="24">
        <v>381279.36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2" t="s">
        <v>106</v>
      </c>
      <c r="B18" s="207" t="s">
        <v>107</v>
      </c>
      <c r="C18" s="24">
        <v>8575.9</v>
      </c>
      <c r="D18" s="24">
        <v>8575.9</v>
      </c>
      <c r="E18" s="24">
        <v>8575.9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4" t="s">
        <v>108</v>
      </c>
      <c r="B19" s="208" t="s">
        <v>107</v>
      </c>
      <c r="C19" s="24">
        <v>8575.9</v>
      </c>
      <c r="D19" s="24">
        <v>8575.9</v>
      </c>
      <c r="E19" s="24">
        <v>8575.9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29" t="s">
        <v>109</v>
      </c>
      <c r="B20" s="157" t="s">
        <v>110</v>
      </c>
      <c r="C20" s="24">
        <v>268163.6</v>
      </c>
      <c r="D20" s="24">
        <v>268163.6</v>
      </c>
      <c r="E20" s="24">
        <v>268163.6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2" t="s">
        <v>111</v>
      </c>
      <c r="B21" s="207" t="s">
        <v>112</v>
      </c>
      <c r="C21" s="24">
        <v>268163.6</v>
      </c>
      <c r="D21" s="24">
        <v>268163.6</v>
      </c>
      <c r="E21" s="24">
        <v>268163.6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4" t="s">
        <v>113</v>
      </c>
      <c r="B22" s="208" t="s">
        <v>114</v>
      </c>
      <c r="C22" s="24">
        <v>88860.19</v>
      </c>
      <c r="D22" s="24">
        <v>88860.19</v>
      </c>
      <c r="E22" s="24">
        <v>88860.19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4" t="s">
        <v>115</v>
      </c>
      <c r="B23" s="208" t="s">
        <v>116</v>
      </c>
      <c r="C23" s="24">
        <v>80332.52</v>
      </c>
      <c r="D23" s="24">
        <v>80332.52</v>
      </c>
      <c r="E23" s="24">
        <v>80332.52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4" t="s">
        <v>117</v>
      </c>
      <c r="B24" s="208" t="s">
        <v>118</v>
      </c>
      <c r="C24" s="24">
        <v>87364.9</v>
      </c>
      <c r="D24" s="24">
        <v>87364.9</v>
      </c>
      <c r="E24" s="24">
        <v>87364.9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4" t="s">
        <v>119</v>
      </c>
      <c r="B25" s="208" t="s">
        <v>120</v>
      </c>
      <c r="C25" s="24">
        <v>11605.99</v>
      </c>
      <c r="D25" s="24">
        <v>11605.99</v>
      </c>
      <c r="E25" s="24">
        <v>11605.99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29" t="s">
        <v>121</v>
      </c>
      <c r="B26" s="157" t="s">
        <v>122</v>
      </c>
      <c r="C26" s="24">
        <v>285959.52</v>
      </c>
      <c r="D26" s="24">
        <v>285959.52</v>
      </c>
      <c r="E26" s="24">
        <v>285959.52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2" t="s">
        <v>123</v>
      </c>
      <c r="B27" s="207" t="s">
        <v>124</v>
      </c>
      <c r="C27" s="24">
        <v>285959.52</v>
      </c>
      <c r="D27" s="24">
        <v>285959.52</v>
      </c>
      <c r="E27" s="24">
        <v>285959.52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4" t="s">
        <v>125</v>
      </c>
      <c r="B28" s="208" t="s">
        <v>126</v>
      </c>
      <c r="C28" s="24">
        <v>285959.52</v>
      </c>
      <c r="D28" s="24">
        <v>285959.52</v>
      </c>
      <c r="E28" s="24">
        <v>285959.52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6" t="s">
        <v>127</v>
      </c>
      <c r="B29" s="177" t="s">
        <v>127</v>
      </c>
      <c r="C29" s="24">
        <v>4962969.78</v>
      </c>
      <c r="D29" s="24">
        <v>4637969.78</v>
      </c>
      <c r="E29" s="24">
        <v>4037969.78</v>
      </c>
      <c r="F29" s="24">
        <v>600000</v>
      </c>
      <c r="G29" s="24"/>
      <c r="H29" s="24"/>
      <c r="I29" s="24"/>
      <c r="J29" s="24">
        <v>325000</v>
      </c>
      <c r="K29" s="24"/>
      <c r="L29" s="24"/>
      <c r="M29" s="24">
        <v>325000</v>
      </c>
      <c r="N29" s="24"/>
      <c r="O29" s="24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39"/>
      <c r="B1" s="39"/>
      <c r="C1" s="39"/>
      <c r="D1" s="3" t="s">
        <v>128</v>
      </c>
    </row>
    <row r="2" ht="36" customHeight="1" spans="1:4">
      <c r="A2" s="6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8" t="str">
        <f>"单位名称："&amp;"临沧市临翔区统计局"</f>
        <v>单位名称：临沧市临翔区统计局</v>
      </c>
      <c r="B3" s="156"/>
      <c r="C3" s="156"/>
      <c r="D3" s="3" t="s">
        <v>1</v>
      </c>
    </row>
    <row r="4" ht="18.75" customHeight="1" spans="1:4">
      <c r="A4" s="13" t="s">
        <v>2</v>
      </c>
      <c r="B4" s="15"/>
      <c r="C4" s="13" t="s">
        <v>3</v>
      </c>
      <c r="D4" s="15"/>
    </row>
    <row r="5" ht="18.75" customHeight="1" spans="1:4">
      <c r="A5" s="31" t="s">
        <v>4</v>
      </c>
      <c r="B5" s="104" t="str">
        <f>"2025"&amp;"年预算数"</f>
        <v>2025年预算数</v>
      </c>
      <c r="C5" s="31" t="s">
        <v>129</v>
      </c>
      <c r="D5" s="104" t="str">
        <f>"2025"&amp;"年预算数"</f>
        <v>2025年预算数</v>
      </c>
    </row>
    <row r="6" ht="18.75" customHeight="1" spans="1:4">
      <c r="A6" s="33"/>
      <c r="B6" s="19"/>
      <c r="C6" s="33"/>
      <c r="D6" s="19"/>
    </row>
    <row r="7" ht="18.75" customHeight="1" spans="1:4">
      <c r="A7" s="157" t="s">
        <v>130</v>
      </c>
      <c r="B7" s="24">
        <v>4637969.78</v>
      </c>
      <c r="C7" s="23" t="s">
        <v>131</v>
      </c>
      <c r="D7" s="24">
        <v>4637969.78</v>
      </c>
    </row>
    <row r="8" ht="18.75" customHeight="1" spans="1:4">
      <c r="A8" s="158" t="s">
        <v>132</v>
      </c>
      <c r="B8" s="24">
        <v>4637969.78</v>
      </c>
      <c r="C8" s="23" t="s">
        <v>133</v>
      </c>
      <c r="D8" s="24">
        <v>3561952.4</v>
      </c>
    </row>
    <row r="9" ht="18.75" customHeight="1" spans="1:4">
      <c r="A9" s="158" t="s">
        <v>134</v>
      </c>
      <c r="B9" s="24"/>
      <c r="C9" s="23" t="s">
        <v>135</v>
      </c>
      <c r="D9" s="24"/>
    </row>
    <row r="10" ht="18.75" customHeight="1" spans="1:4">
      <c r="A10" s="158" t="s">
        <v>136</v>
      </c>
      <c r="B10" s="24"/>
      <c r="C10" s="23" t="s">
        <v>137</v>
      </c>
      <c r="D10" s="24"/>
    </row>
    <row r="11" ht="18.75" customHeight="1" spans="1:4">
      <c r="A11" s="159" t="s">
        <v>138</v>
      </c>
      <c r="B11" s="24"/>
      <c r="C11" s="160" t="s">
        <v>139</v>
      </c>
      <c r="D11" s="24"/>
    </row>
    <row r="12" ht="18.75" customHeight="1" spans="1:4">
      <c r="A12" s="161" t="s">
        <v>132</v>
      </c>
      <c r="B12" s="24"/>
      <c r="C12" s="162" t="s">
        <v>140</v>
      </c>
      <c r="D12" s="24"/>
    </row>
    <row r="13" ht="18.75" customHeight="1" spans="1:4">
      <c r="A13" s="161" t="s">
        <v>134</v>
      </c>
      <c r="B13" s="24"/>
      <c r="C13" s="162" t="s">
        <v>141</v>
      </c>
      <c r="D13" s="24"/>
    </row>
    <row r="14" ht="18.75" customHeight="1" spans="1:4">
      <c r="A14" s="161" t="s">
        <v>136</v>
      </c>
      <c r="B14" s="24"/>
      <c r="C14" s="162" t="s">
        <v>142</v>
      </c>
      <c r="D14" s="24"/>
    </row>
    <row r="15" ht="18.75" customHeight="1" spans="1:4">
      <c r="A15" s="161" t="s">
        <v>26</v>
      </c>
      <c r="B15" s="24"/>
      <c r="C15" s="162" t="s">
        <v>143</v>
      </c>
      <c r="D15" s="24">
        <v>521894.26</v>
      </c>
    </row>
    <row r="16" ht="18.75" customHeight="1" spans="1:4">
      <c r="A16" s="161" t="s">
        <v>26</v>
      </c>
      <c r="B16" s="24" t="s">
        <v>26</v>
      </c>
      <c r="C16" s="162" t="s">
        <v>144</v>
      </c>
      <c r="D16" s="24">
        <v>268163.6</v>
      </c>
    </row>
    <row r="17" ht="18.75" customHeight="1" spans="1:4">
      <c r="A17" s="163" t="s">
        <v>26</v>
      </c>
      <c r="B17" s="24" t="s">
        <v>26</v>
      </c>
      <c r="C17" s="162" t="s">
        <v>145</v>
      </c>
      <c r="D17" s="24"/>
    </row>
    <row r="18" ht="18.75" customHeight="1" spans="1:4">
      <c r="A18" s="163" t="s">
        <v>26</v>
      </c>
      <c r="B18" s="24" t="s">
        <v>26</v>
      </c>
      <c r="C18" s="162" t="s">
        <v>146</v>
      </c>
      <c r="D18" s="24"/>
    </row>
    <row r="19" ht="18.75" customHeight="1" spans="1:4">
      <c r="A19" s="164" t="s">
        <v>26</v>
      </c>
      <c r="B19" s="24" t="s">
        <v>26</v>
      </c>
      <c r="C19" s="162" t="s">
        <v>147</v>
      </c>
      <c r="D19" s="24"/>
    </row>
    <row r="20" ht="18.75" customHeight="1" spans="1:4">
      <c r="A20" s="164" t="s">
        <v>26</v>
      </c>
      <c r="B20" s="24" t="s">
        <v>26</v>
      </c>
      <c r="C20" s="162" t="s">
        <v>148</v>
      </c>
      <c r="D20" s="24"/>
    </row>
    <row r="21" ht="18.75" customHeight="1" spans="1:4">
      <c r="A21" s="164" t="s">
        <v>26</v>
      </c>
      <c r="B21" s="24" t="s">
        <v>26</v>
      </c>
      <c r="C21" s="162" t="s">
        <v>149</v>
      </c>
      <c r="D21" s="24"/>
    </row>
    <row r="22" ht="18.75" customHeight="1" spans="1:4">
      <c r="A22" s="164" t="s">
        <v>26</v>
      </c>
      <c r="B22" s="24" t="s">
        <v>26</v>
      </c>
      <c r="C22" s="162" t="s">
        <v>150</v>
      </c>
      <c r="D22" s="24"/>
    </row>
    <row r="23" ht="18.75" customHeight="1" spans="1:4">
      <c r="A23" s="164" t="s">
        <v>26</v>
      </c>
      <c r="B23" s="24" t="s">
        <v>26</v>
      </c>
      <c r="C23" s="162" t="s">
        <v>151</v>
      </c>
      <c r="D23" s="24"/>
    </row>
    <row r="24" ht="18.75" customHeight="1" spans="1:4">
      <c r="A24" s="164" t="s">
        <v>26</v>
      </c>
      <c r="B24" s="24" t="s">
        <v>26</v>
      </c>
      <c r="C24" s="162" t="s">
        <v>152</v>
      </c>
      <c r="D24" s="24"/>
    </row>
    <row r="25" ht="18.75" customHeight="1" spans="1:4">
      <c r="A25" s="164" t="s">
        <v>26</v>
      </c>
      <c r="B25" s="24" t="s">
        <v>26</v>
      </c>
      <c r="C25" s="162" t="s">
        <v>153</v>
      </c>
      <c r="D25" s="24"/>
    </row>
    <row r="26" ht="18.75" customHeight="1" spans="1:4">
      <c r="A26" s="164" t="s">
        <v>26</v>
      </c>
      <c r="B26" s="24" t="s">
        <v>26</v>
      </c>
      <c r="C26" s="162" t="s">
        <v>154</v>
      </c>
      <c r="D26" s="24">
        <v>285959.52</v>
      </c>
    </row>
    <row r="27" ht="18.75" customHeight="1" spans="1:4">
      <c r="A27" s="164" t="s">
        <v>26</v>
      </c>
      <c r="B27" s="24" t="s">
        <v>26</v>
      </c>
      <c r="C27" s="162" t="s">
        <v>155</v>
      </c>
      <c r="D27" s="24"/>
    </row>
    <row r="28" ht="18.75" customHeight="1" spans="1:4">
      <c r="A28" s="164" t="s">
        <v>26</v>
      </c>
      <c r="B28" s="24" t="s">
        <v>26</v>
      </c>
      <c r="C28" s="162" t="s">
        <v>156</v>
      </c>
      <c r="D28" s="24"/>
    </row>
    <row r="29" ht="18.75" customHeight="1" spans="1:4">
      <c r="A29" s="164" t="s">
        <v>26</v>
      </c>
      <c r="B29" s="24" t="s">
        <v>26</v>
      </c>
      <c r="C29" s="162" t="s">
        <v>157</v>
      </c>
      <c r="D29" s="24"/>
    </row>
    <row r="30" ht="18.75" customHeight="1" spans="1:4">
      <c r="A30" s="164" t="s">
        <v>26</v>
      </c>
      <c r="B30" s="24" t="s">
        <v>26</v>
      </c>
      <c r="C30" s="162" t="s">
        <v>158</v>
      </c>
      <c r="D30" s="24"/>
    </row>
    <row r="31" ht="18.75" customHeight="1" spans="1:4">
      <c r="A31" s="165" t="s">
        <v>26</v>
      </c>
      <c r="B31" s="24" t="s">
        <v>26</v>
      </c>
      <c r="C31" s="162" t="s">
        <v>159</v>
      </c>
      <c r="D31" s="24"/>
    </row>
    <row r="32" ht="18.75" customHeight="1" spans="1:4">
      <c r="A32" s="165" t="s">
        <v>26</v>
      </c>
      <c r="B32" s="24" t="s">
        <v>26</v>
      </c>
      <c r="C32" s="162" t="s">
        <v>160</v>
      </c>
      <c r="D32" s="24"/>
    </row>
    <row r="33" ht="18.75" customHeight="1" spans="1:4">
      <c r="A33" s="165" t="s">
        <v>26</v>
      </c>
      <c r="B33" s="24" t="s">
        <v>26</v>
      </c>
      <c r="C33" s="162" t="s">
        <v>161</v>
      </c>
      <c r="D33" s="24"/>
    </row>
    <row r="34" ht="18.75" customHeight="1" spans="1:4">
      <c r="A34" s="165"/>
      <c r="B34" s="24"/>
      <c r="C34" s="162" t="s">
        <v>162</v>
      </c>
      <c r="D34" s="24"/>
    </row>
    <row r="35" ht="18.75" customHeight="1" spans="1:4">
      <c r="A35" s="165" t="s">
        <v>26</v>
      </c>
      <c r="B35" s="24" t="s">
        <v>26</v>
      </c>
      <c r="C35" s="162" t="s">
        <v>163</v>
      </c>
      <c r="D35" s="24"/>
    </row>
    <row r="36" ht="18.75" customHeight="1" spans="1:4">
      <c r="A36" s="54" t="s">
        <v>164</v>
      </c>
      <c r="B36" s="166">
        <v>4637969.78</v>
      </c>
      <c r="C36" s="167" t="s">
        <v>52</v>
      </c>
      <c r="D36" s="166">
        <v>4637969.78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topLeftCell="A4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" t="s">
        <v>165</v>
      </c>
    </row>
    <row r="2" ht="39" customHeight="1" spans="1:7">
      <c r="A2" s="6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"单位名称："&amp;"临沧市临翔区统计局"</f>
        <v>单位名称：临沧市临翔区统计局</v>
      </c>
      <c r="B3" s="29"/>
      <c r="C3" s="30"/>
      <c r="D3" s="30"/>
      <c r="E3" s="30"/>
      <c r="F3" s="99"/>
      <c r="G3" s="3" t="s">
        <v>1</v>
      </c>
    </row>
    <row r="4" ht="20.25" customHeight="1" spans="1:7">
      <c r="A4" s="148" t="s">
        <v>166</v>
      </c>
      <c r="B4" s="149"/>
      <c r="C4" s="104" t="s">
        <v>56</v>
      </c>
      <c r="D4" s="127" t="s">
        <v>75</v>
      </c>
      <c r="E4" s="14"/>
      <c r="F4" s="15"/>
      <c r="G4" s="120" t="s">
        <v>76</v>
      </c>
    </row>
    <row r="5" ht="20.25" customHeight="1" spans="1:7">
      <c r="A5" s="150" t="s">
        <v>73</v>
      </c>
      <c r="B5" s="150" t="s">
        <v>74</v>
      </c>
      <c r="C5" s="33"/>
      <c r="D5" s="65" t="s">
        <v>58</v>
      </c>
      <c r="E5" s="65" t="s">
        <v>167</v>
      </c>
      <c r="F5" s="65" t="s">
        <v>168</v>
      </c>
      <c r="G5" s="93"/>
    </row>
    <row r="6" ht="19.5" customHeight="1" spans="1:7">
      <c r="A6" s="150" t="s">
        <v>169</v>
      </c>
      <c r="B6" s="150" t="s">
        <v>170</v>
      </c>
      <c r="C6" s="150" t="s">
        <v>171</v>
      </c>
      <c r="D6" s="65">
        <v>4</v>
      </c>
      <c r="E6" s="151" t="s">
        <v>172</v>
      </c>
      <c r="F6" s="151" t="s">
        <v>173</v>
      </c>
      <c r="G6" s="150" t="s">
        <v>174</v>
      </c>
    </row>
    <row r="7" ht="18" customHeight="1" spans="1:7">
      <c r="A7" s="34" t="s">
        <v>84</v>
      </c>
      <c r="B7" s="34" t="s">
        <v>85</v>
      </c>
      <c r="C7" s="24">
        <v>3561952.4</v>
      </c>
      <c r="D7" s="24">
        <v>2961952.4</v>
      </c>
      <c r="E7" s="24">
        <v>2682562</v>
      </c>
      <c r="F7" s="24">
        <v>279390.4</v>
      </c>
      <c r="G7" s="24">
        <v>600000</v>
      </c>
    </row>
    <row r="8" ht="18" customHeight="1" spans="1:7">
      <c r="A8" s="115" t="s">
        <v>86</v>
      </c>
      <c r="B8" s="115" t="s">
        <v>87</v>
      </c>
      <c r="C8" s="24">
        <v>3561952.4</v>
      </c>
      <c r="D8" s="24">
        <v>2961952.4</v>
      </c>
      <c r="E8" s="24">
        <v>2682562</v>
      </c>
      <c r="F8" s="24">
        <v>279390.4</v>
      </c>
      <c r="G8" s="24">
        <v>600000</v>
      </c>
    </row>
    <row r="9" ht="18" customHeight="1" spans="1:7">
      <c r="A9" s="152" t="s">
        <v>88</v>
      </c>
      <c r="B9" s="152" t="s">
        <v>89</v>
      </c>
      <c r="C9" s="24">
        <v>2961952.4</v>
      </c>
      <c r="D9" s="24">
        <v>2961952.4</v>
      </c>
      <c r="E9" s="24">
        <v>2682562</v>
      </c>
      <c r="F9" s="24">
        <v>279390.4</v>
      </c>
      <c r="G9" s="24"/>
    </row>
    <row r="10" ht="18" customHeight="1" spans="1:7">
      <c r="A10" s="152" t="s">
        <v>90</v>
      </c>
      <c r="B10" s="152" t="s">
        <v>91</v>
      </c>
      <c r="C10" s="24">
        <v>100000</v>
      </c>
      <c r="D10" s="24"/>
      <c r="E10" s="24"/>
      <c r="F10" s="24"/>
      <c r="G10" s="24">
        <v>100000</v>
      </c>
    </row>
    <row r="11" ht="18" customHeight="1" spans="1:7">
      <c r="A11" s="152" t="s">
        <v>92</v>
      </c>
      <c r="B11" s="152" t="s">
        <v>93</v>
      </c>
      <c r="C11" s="24">
        <v>400000</v>
      </c>
      <c r="D11" s="24"/>
      <c r="E11" s="24"/>
      <c r="F11" s="24"/>
      <c r="G11" s="24">
        <v>400000</v>
      </c>
    </row>
    <row r="12" ht="18" customHeight="1" spans="1:7">
      <c r="A12" s="152" t="s">
        <v>94</v>
      </c>
      <c r="B12" s="152" t="s">
        <v>95</v>
      </c>
      <c r="C12" s="24">
        <v>100000</v>
      </c>
      <c r="D12" s="24"/>
      <c r="E12" s="24"/>
      <c r="F12" s="24"/>
      <c r="G12" s="24">
        <v>100000</v>
      </c>
    </row>
    <row r="13" ht="18" customHeight="1" spans="1:7">
      <c r="A13" s="34" t="s">
        <v>96</v>
      </c>
      <c r="B13" s="34" t="s">
        <v>97</v>
      </c>
      <c r="C13" s="24">
        <v>521894.26</v>
      </c>
      <c r="D13" s="24">
        <v>521894.26</v>
      </c>
      <c r="E13" s="24">
        <v>521894.26</v>
      </c>
      <c r="F13" s="24"/>
      <c r="G13" s="24"/>
    </row>
    <row r="14" ht="18" customHeight="1" spans="1:7">
      <c r="A14" s="115" t="s">
        <v>98</v>
      </c>
      <c r="B14" s="115" t="s">
        <v>99</v>
      </c>
      <c r="C14" s="24">
        <v>513318.36</v>
      </c>
      <c r="D14" s="24">
        <v>513318.36</v>
      </c>
      <c r="E14" s="24">
        <v>513318.36</v>
      </c>
      <c r="F14" s="24"/>
      <c r="G14" s="24"/>
    </row>
    <row r="15" ht="18" customHeight="1" spans="1:7">
      <c r="A15" s="152" t="s">
        <v>100</v>
      </c>
      <c r="B15" s="152" t="s">
        <v>101</v>
      </c>
      <c r="C15" s="24">
        <v>110143.2</v>
      </c>
      <c r="D15" s="24">
        <v>110143.2</v>
      </c>
      <c r="E15" s="24">
        <v>110143.2</v>
      </c>
      <c r="F15" s="24"/>
      <c r="G15" s="24"/>
    </row>
    <row r="16" ht="18" customHeight="1" spans="1:7">
      <c r="A16" s="152" t="s">
        <v>102</v>
      </c>
      <c r="B16" s="152" t="s">
        <v>103</v>
      </c>
      <c r="C16" s="24">
        <v>21895.8</v>
      </c>
      <c r="D16" s="24">
        <v>21895.8</v>
      </c>
      <c r="E16" s="24">
        <v>21895.8</v>
      </c>
      <c r="F16" s="24"/>
      <c r="G16" s="24"/>
    </row>
    <row r="17" ht="18" customHeight="1" spans="1:7">
      <c r="A17" s="152" t="s">
        <v>104</v>
      </c>
      <c r="B17" s="152" t="s">
        <v>105</v>
      </c>
      <c r="C17" s="24">
        <v>381279.36</v>
      </c>
      <c r="D17" s="24">
        <v>381279.36</v>
      </c>
      <c r="E17" s="24">
        <v>381279.36</v>
      </c>
      <c r="F17" s="24"/>
      <c r="G17" s="24"/>
    </row>
    <row r="18" ht="18" customHeight="1" spans="1:7">
      <c r="A18" s="115" t="s">
        <v>106</v>
      </c>
      <c r="B18" s="115" t="s">
        <v>107</v>
      </c>
      <c r="C18" s="24">
        <v>8575.9</v>
      </c>
      <c r="D18" s="24">
        <v>8575.9</v>
      </c>
      <c r="E18" s="24">
        <v>8575.9</v>
      </c>
      <c r="F18" s="24"/>
      <c r="G18" s="24"/>
    </row>
    <row r="19" ht="18" customHeight="1" spans="1:7">
      <c r="A19" s="152" t="s">
        <v>108</v>
      </c>
      <c r="B19" s="152" t="s">
        <v>107</v>
      </c>
      <c r="C19" s="24">
        <v>8575.9</v>
      </c>
      <c r="D19" s="24">
        <v>8575.9</v>
      </c>
      <c r="E19" s="24">
        <v>8575.9</v>
      </c>
      <c r="F19" s="24"/>
      <c r="G19" s="24"/>
    </row>
    <row r="20" ht="18" customHeight="1" spans="1:7">
      <c r="A20" s="34" t="s">
        <v>109</v>
      </c>
      <c r="B20" s="34" t="s">
        <v>110</v>
      </c>
      <c r="C20" s="24">
        <v>268163.6</v>
      </c>
      <c r="D20" s="24">
        <v>268163.6</v>
      </c>
      <c r="E20" s="24">
        <v>268163.6</v>
      </c>
      <c r="F20" s="24"/>
      <c r="G20" s="24"/>
    </row>
    <row r="21" ht="18" customHeight="1" spans="1:7">
      <c r="A21" s="115" t="s">
        <v>111</v>
      </c>
      <c r="B21" s="115" t="s">
        <v>112</v>
      </c>
      <c r="C21" s="24">
        <v>268163.6</v>
      </c>
      <c r="D21" s="24">
        <v>268163.6</v>
      </c>
      <c r="E21" s="24">
        <v>268163.6</v>
      </c>
      <c r="F21" s="24"/>
      <c r="G21" s="24"/>
    </row>
    <row r="22" ht="18" customHeight="1" spans="1:7">
      <c r="A22" s="152" t="s">
        <v>113</v>
      </c>
      <c r="B22" s="152" t="s">
        <v>114</v>
      </c>
      <c r="C22" s="24">
        <v>88860.19</v>
      </c>
      <c r="D22" s="24">
        <v>88860.19</v>
      </c>
      <c r="E22" s="24">
        <v>88860.19</v>
      </c>
      <c r="F22" s="24"/>
      <c r="G22" s="24"/>
    </row>
    <row r="23" ht="18" customHeight="1" spans="1:7">
      <c r="A23" s="152" t="s">
        <v>115</v>
      </c>
      <c r="B23" s="152" t="s">
        <v>116</v>
      </c>
      <c r="C23" s="24">
        <v>80332.52</v>
      </c>
      <c r="D23" s="24">
        <v>80332.52</v>
      </c>
      <c r="E23" s="24">
        <v>80332.52</v>
      </c>
      <c r="F23" s="24"/>
      <c r="G23" s="24"/>
    </row>
    <row r="24" ht="18" customHeight="1" spans="1:7">
      <c r="A24" s="152" t="s">
        <v>117</v>
      </c>
      <c r="B24" s="152" t="s">
        <v>118</v>
      </c>
      <c r="C24" s="24">
        <v>87364.9</v>
      </c>
      <c r="D24" s="24">
        <v>87364.9</v>
      </c>
      <c r="E24" s="24">
        <v>87364.9</v>
      </c>
      <c r="F24" s="24"/>
      <c r="G24" s="24"/>
    </row>
    <row r="25" ht="18" customHeight="1" spans="1:7">
      <c r="A25" s="152" t="s">
        <v>119</v>
      </c>
      <c r="B25" s="152" t="s">
        <v>120</v>
      </c>
      <c r="C25" s="24">
        <v>11605.99</v>
      </c>
      <c r="D25" s="24">
        <v>11605.99</v>
      </c>
      <c r="E25" s="24">
        <v>11605.99</v>
      </c>
      <c r="F25" s="24"/>
      <c r="G25" s="24"/>
    </row>
    <row r="26" ht="18" customHeight="1" spans="1:7">
      <c r="A26" s="34" t="s">
        <v>121</v>
      </c>
      <c r="B26" s="34" t="s">
        <v>122</v>
      </c>
      <c r="C26" s="24">
        <v>285959.52</v>
      </c>
      <c r="D26" s="24">
        <v>285959.52</v>
      </c>
      <c r="E26" s="24">
        <v>285959.52</v>
      </c>
      <c r="F26" s="24"/>
      <c r="G26" s="24"/>
    </row>
    <row r="27" ht="18" customHeight="1" spans="1:7">
      <c r="A27" s="115" t="s">
        <v>123</v>
      </c>
      <c r="B27" s="115" t="s">
        <v>124</v>
      </c>
      <c r="C27" s="24">
        <v>285959.52</v>
      </c>
      <c r="D27" s="24">
        <v>285959.52</v>
      </c>
      <c r="E27" s="24">
        <v>285959.52</v>
      </c>
      <c r="F27" s="24"/>
      <c r="G27" s="24"/>
    </row>
    <row r="28" ht="18" customHeight="1" spans="1:7">
      <c r="A28" s="152" t="s">
        <v>125</v>
      </c>
      <c r="B28" s="152" t="s">
        <v>126</v>
      </c>
      <c r="C28" s="24">
        <v>285959.52</v>
      </c>
      <c r="D28" s="24">
        <v>285959.52</v>
      </c>
      <c r="E28" s="24">
        <v>285959.52</v>
      </c>
      <c r="F28" s="24"/>
      <c r="G28" s="24"/>
    </row>
    <row r="29" ht="18" customHeight="1" spans="1:7">
      <c r="A29" s="153" t="s">
        <v>127</v>
      </c>
      <c r="B29" s="154" t="s">
        <v>127</v>
      </c>
      <c r="C29" s="24">
        <v>4637969.78</v>
      </c>
      <c r="D29" s="24">
        <v>4037969.78</v>
      </c>
      <c r="E29" s="24">
        <v>3758579.38</v>
      </c>
      <c r="F29" s="24">
        <v>279390.4</v>
      </c>
      <c r="G29" s="24">
        <v>600000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175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1" t="str">
        <f>"单位名称："&amp;"临沧市临翔区统计局"</f>
        <v>单位名称：临沧市临翔区统计局</v>
      </c>
      <c r="B3" s="136"/>
      <c r="C3" s="137"/>
      <c r="D3" s="61"/>
      <c r="E3" s="30"/>
      <c r="G3" s="86" t="s">
        <v>176</v>
      </c>
    </row>
    <row r="4" ht="18.75" customHeight="1" spans="1:7">
      <c r="A4" s="11" t="s">
        <v>177</v>
      </c>
      <c r="B4" s="11" t="s">
        <v>178</v>
      </c>
      <c r="C4" s="31" t="s">
        <v>179</v>
      </c>
      <c r="D4" s="13" t="s">
        <v>180</v>
      </c>
      <c r="E4" s="14"/>
      <c r="F4" s="15"/>
      <c r="G4" s="31" t="s">
        <v>181</v>
      </c>
    </row>
    <row r="5" ht="18.75" customHeight="1" spans="1:7">
      <c r="A5" s="18"/>
      <c r="B5" s="138"/>
      <c r="C5" s="33"/>
      <c r="D5" s="65" t="s">
        <v>58</v>
      </c>
      <c r="E5" s="65" t="s">
        <v>182</v>
      </c>
      <c r="F5" s="65" t="s">
        <v>183</v>
      </c>
      <c r="G5" s="33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33000</v>
      </c>
      <c r="C7" s="143"/>
      <c r="D7" s="143">
        <v>25000</v>
      </c>
      <c r="E7" s="143"/>
      <c r="F7" s="143">
        <v>25000</v>
      </c>
      <c r="G7" s="143">
        <v>8000</v>
      </c>
    </row>
    <row r="8" ht="18.75" customHeight="1" spans="1:7">
      <c r="A8" s="144" t="s">
        <v>184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185</v>
      </c>
      <c r="B9" s="143">
        <v>33000</v>
      </c>
      <c r="C9" s="143"/>
      <c r="D9" s="143">
        <v>25000</v>
      </c>
      <c r="E9" s="143"/>
      <c r="F9" s="143">
        <v>25000</v>
      </c>
      <c r="G9" s="143">
        <v>8000</v>
      </c>
    </row>
    <row r="10" ht="18.75" customHeight="1" spans="1:7">
      <c r="A10" s="144" t="s">
        <v>186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187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topLeftCell="A3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30"/>
      <c r="O1" s="30"/>
      <c r="P1" s="30"/>
      <c r="Q1" s="66"/>
      <c r="U1" s="123"/>
      <c r="W1" s="38" t="s">
        <v>188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7"/>
      <c r="O2" s="7"/>
      <c r="P2" s="7"/>
      <c r="Q2" s="50"/>
      <c r="R2" s="50"/>
      <c r="S2" s="50"/>
      <c r="T2" s="50"/>
      <c r="U2" s="50"/>
      <c r="V2" s="50"/>
      <c r="W2" s="50"/>
    </row>
    <row r="3" ht="18.75" customHeight="1" spans="1:23">
      <c r="A3" s="8" t="str">
        <f>"单位名称："&amp;"临沧市临翔区统计局"</f>
        <v>单位名称：临沧市临翔区统计局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8" t="s">
        <v>176</v>
      </c>
    </row>
    <row r="4" ht="18" customHeight="1" spans="1:23">
      <c r="A4" s="11" t="s">
        <v>189</v>
      </c>
      <c r="B4" s="11" t="s">
        <v>190</v>
      </c>
      <c r="C4" s="11" t="s">
        <v>191</v>
      </c>
      <c r="D4" s="11" t="s">
        <v>192</v>
      </c>
      <c r="E4" s="11" t="s">
        <v>193</v>
      </c>
      <c r="F4" s="11" t="s">
        <v>194</v>
      </c>
      <c r="G4" s="11" t="s">
        <v>195</v>
      </c>
      <c r="H4" s="127" t="s">
        <v>196</v>
      </c>
      <c r="I4" s="63" t="s">
        <v>196</v>
      </c>
      <c r="J4" s="63"/>
      <c r="K4" s="63"/>
      <c r="L4" s="63"/>
      <c r="M4" s="63"/>
      <c r="N4" s="14"/>
      <c r="O4" s="14"/>
      <c r="P4" s="14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6"/>
      <c r="B5" s="122"/>
      <c r="C5" s="16"/>
      <c r="D5" s="16"/>
      <c r="E5" s="16"/>
      <c r="F5" s="16"/>
      <c r="G5" s="16"/>
      <c r="H5" s="104" t="s">
        <v>197</v>
      </c>
      <c r="I5" s="127" t="s">
        <v>59</v>
      </c>
      <c r="J5" s="63"/>
      <c r="K5" s="63"/>
      <c r="L5" s="63"/>
      <c r="M5" s="132"/>
      <c r="N5" s="13" t="s">
        <v>198</v>
      </c>
      <c r="O5" s="14"/>
      <c r="P5" s="15"/>
      <c r="Q5" s="11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3" t="s">
        <v>199</v>
      </c>
      <c r="J6" s="11" t="s">
        <v>200</v>
      </c>
      <c r="K6" s="11" t="s">
        <v>201</v>
      </c>
      <c r="L6" s="11" t="s">
        <v>202</v>
      </c>
      <c r="M6" s="11" t="s">
        <v>203</v>
      </c>
      <c r="N6" s="11" t="s">
        <v>59</v>
      </c>
      <c r="O6" s="11" t="s">
        <v>60</v>
      </c>
      <c r="P6" s="11" t="s">
        <v>61</v>
      </c>
      <c r="Q6" s="32"/>
      <c r="R6" s="11" t="s">
        <v>58</v>
      </c>
      <c r="S6" s="11" t="s">
        <v>65</v>
      </c>
      <c r="T6" s="11" t="s">
        <v>204</v>
      </c>
      <c r="U6" s="11" t="s">
        <v>67</v>
      </c>
      <c r="V6" s="11" t="s">
        <v>68</v>
      </c>
      <c r="W6" s="11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8" t="s">
        <v>205</v>
      </c>
      <c r="K7" s="18" t="s">
        <v>201</v>
      </c>
      <c r="L7" s="18" t="s">
        <v>202</v>
      </c>
      <c r="M7" s="18" t="s">
        <v>203</v>
      </c>
      <c r="N7" s="18" t="s">
        <v>201</v>
      </c>
      <c r="O7" s="18" t="s">
        <v>202</v>
      </c>
      <c r="P7" s="18" t="s">
        <v>203</v>
      </c>
      <c r="Q7" s="18" t="s">
        <v>62</v>
      </c>
      <c r="R7" s="18" t="s">
        <v>58</v>
      </c>
      <c r="S7" s="18" t="s">
        <v>65</v>
      </c>
      <c r="T7" s="18" t="s">
        <v>204</v>
      </c>
      <c r="U7" s="18" t="s">
        <v>67</v>
      </c>
      <c r="V7" s="18" t="s">
        <v>68</v>
      </c>
      <c r="W7" s="18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4">
        <v>4037969.78</v>
      </c>
      <c r="I9" s="24">
        <v>4037969.78</v>
      </c>
      <c r="J9" s="24"/>
      <c r="K9" s="24"/>
      <c r="L9" s="24">
        <v>4037969.78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21" customHeight="1" spans="1:23">
      <c r="A10" s="129"/>
      <c r="B10" s="22" t="s">
        <v>206</v>
      </c>
      <c r="C10" s="22" t="s">
        <v>207</v>
      </c>
      <c r="D10" s="22" t="s">
        <v>88</v>
      </c>
      <c r="E10" s="22" t="s">
        <v>89</v>
      </c>
      <c r="F10" s="22" t="s">
        <v>208</v>
      </c>
      <c r="G10" s="22" t="s">
        <v>209</v>
      </c>
      <c r="H10" s="24">
        <v>484392</v>
      </c>
      <c r="I10" s="24">
        <v>484392</v>
      </c>
      <c r="J10" s="24"/>
      <c r="K10" s="24"/>
      <c r="L10" s="24">
        <v>484392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25"/>
      <c r="B11" s="22" t="s">
        <v>210</v>
      </c>
      <c r="C11" s="22" t="s">
        <v>211</v>
      </c>
      <c r="D11" s="22" t="s">
        <v>88</v>
      </c>
      <c r="E11" s="22" t="s">
        <v>89</v>
      </c>
      <c r="F11" s="22" t="s">
        <v>208</v>
      </c>
      <c r="G11" s="22" t="s">
        <v>209</v>
      </c>
      <c r="H11" s="24">
        <v>561048</v>
      </c>
      <c r="I11" s="24">
        <v>561048</v>
      </c>
      <c r="J11" s="24"/>
      <c r="K11" s="24"/>
      <c r="L11" s="24">
        <v>561048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5"/>
      <c r="B12" s="22" t="s">
        <v>206</v>
      </c>
      <c r="C12" s="22" t="s">
        <v>207</v>
      </c>
      <c r="D12" s="22" t="s">
        <v>88</v>
      </c>
      <c r="E12" s="22" t="s">
        <v>89</v>
      </c>
      <c r="F12" s="22" t="s">
        <v>212</v>
      </c>
      <c r="G12" s="22" t="s">
        <v>213</v>
      </c>
      <c r="H12" s="24">
        <v>590400</v>
      </c>
      <c r="I12" s="24">
        <v>590400</v>
      </c>
      <c r="J12" s="24"/>
      <c r="K12" s="24"/>
      <c r="L12" s="24">
        <v>590400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5"/>
      <c r="B13" s="22" t="s">
        <v>210</v>
      </c>
      <c r="C13" s="22" t="s">
        <v>211</v>
      </c>
      <c r="D13" s="22" t="s">
        <v>88</v>
      </c>
      <c r="E13" s="22" t="s">
        <v>89</v>
      </c>
      <c r="F13" s="22" t="s">
        <v>212</v>
      </c>
      <c r="G13" s="22" t="s">
        <v>213</v>
      </c>
      <c r="H13" s="24">
        <v>40356</v>
      </c>
      <c r="I13" s="24">
        <v>40356</v>
      </c>
      <c r="J13" s="24"/>
      <c r="K13" s="24"/>
      <c r="L13" s="24">
        <v>40356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5"/>
      <c r="B14" s="22" t="s">
        <v>214</v>
      </c>
      <c r="C14" s="22" t="s">
        <v>215</v>
      </c>
      <c r="D14" s="22" t="s">
        <v>88</v>
      </c>
      <c r="E14" s="22" t="s">
        <v>89</v>
      </c>
      <c r="F14" s="22" t="s">
        <v>216</v>
      </c>
      <c r="G14" s="22" t="s">
        <v>217</v>
      </c>
      <c r="H14" s="24">
        <v>201960</v>
      </c>
      <c r="I14" s="24">
        <v>201960</v>
      </c>
      <c r="J14" s="24"/>
      <c r="K14" s="24"/>
      <c r="L14" s="24">
        <v>201960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5"/>
      <c r="B15" s="22" t="s">
        <v>206</v>
      </c>
      <c r="C15" s="22" t="s">
        <v>207</v>
      </c>
      <c r="D15" s="22" t="s">
        <v>88</v>
      </c>
      <c r="E15" s="22" t="s">
        <v>89</v>
      </c>
      <c r="F15" s="22" t="s">
        <v>216</v>
      </c>
      <c r="G15" s="22" t="s">
        <v>217</v>
      </c>
      <c r="H15" s="24">
        <v>40366</v>
      </c>
      <c r="I15" s="24">
        <v>40366</v>
      </c>
      <c r="J15" s="24"/>
      <c r="K15" s="24"/>
      <c r="L15" s="24">
        <v>40366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5"/>
      <c r="B16" s="22" t="s">
        <v>210</v>
      </c>
      <c r="C16" s="22" t="s">
        <v>211</v>
      </c>
      <c r="D16" s="22" t="s">
        <v>88</v>
      </c>
      <c r="E16" s="22" t="s">
        <v>89</v>
      </c>
      <c r="F16" s="22" t="s">
        <v>218</v>
      </c>
      <c r="G16" s="22" t="s">
        <v>219</v>
      </c>
      <c r="H16" s="24">
        <v>171000</v>
      </c>
      <c r="I16" s="24">
        <v>171000</v>
      </c>
      <c r="J16" s="24"/>
      <c r="K16" s="24"/>
      <c r="L16" s="24">
        <v>171000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5"/>
      <c r="B17" s="22" t="s">
        <v>220</v>
      </c>
      <c r="C17" s="22" t="s">
        <v>221</v>
      </c>
      <c r="D17" s="22" t="s">
        <v>88</v>
      </c>
      <c r="E17" s="22" t="s">
        <v>89</v>
      </c>
      <c r="F17" s="22" t="s">
        <v>218</v>
      </c>
      <c r="G17" s="22" t="s">
        <v>219</v>
      </c>
      <c r="H17" s="24">
        <v>234000</v>
      </c>
      <c r="I17" s="24">
        <v>234000</v>
      </c>
      <c r="J17" s="24"/>
      <c r="K17" s="24"/>
      <c r="L17" s="24">
        <v>234000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5"/>
      <c r="B18" s="22" t="s">
        <v>210</v>
      </c>
      <c r="C18" s="22" t="s">
        <v>211</v>
      </c>
      <c r="D18" s="22" t="s">
        <v>88</v>
      </c>
      <c r="E18" s="22" t="s">
        <v>89</v>
      </c>
      <c r="F18" s="22" t="s">
        <v>218</v>
      </c>
      <c r="G18" s="22" t="s">
        <v>219</v>
      </c>
      <c r="H18" s="24">
        <v>359040</v>
      </c>
      <c r="I18" s="24">
        <v>359040</v>
      </c>
      <c r="J18" s="24"/>
      <c r="K18" s="24"/>
      <c r="L18" s="24">
        <v>359040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5"/>
      <c r="B19" s="22" t="s">
        <v>222</v>
      </c>
      <c r="C19" s="22" t="s">
        <v>223</v>
      </c>
      <c r="D19" s="22" t="s">
        <v>104</v>
      </c>
      <c r="E19" s="22" t="s">
        <v>105</v>
      </c>
      <c r="F19" s="22" t="s">
        <v>224</v>
      </c>
      <c r="G19" s="22" t="s">
        <v>225</v>
      </c>
      <c r="H19" s="24">
        <v>181031.04</v>
      </c>
      <c r="I19" s="24">
        <v>181031.04</v>
      </c>
      <c r="J19" s="24"/>
      <c r="K19" s="24"/>
      <c r="L19" s="24">
        <v>181031.04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5"/>
      <c r="B20" s="22" t="s">
        <v>222</v>
      </c>
      <c r="C20" s="22" t="s">
        <v>223</v>
      </c>
      <c r="D20" s="22" t="s">
        <v>104</v>
      </c>
      <c r="E20" s="22" t="s">
        <v>105</v>
      </c>
      <c r="F20" s="22" t="s">
        <v>224</v>
      </c>
      <c r="G20" s="22" t="s">
        <v>225</v>
      </c>
      <c r="H20" s="24">
        <v>200248.32</v>
      </c>
      <c r="I20" s="24">
        <v>200248.32</v>
      </c>
      <c r="J20" s="24"/>
      <c r="K20" s="24"/>
      <c r="L20" s="24">
        <v>200248.32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5"/>
      <c r="B21" s="22" t="s">
        <v>222</v>
      </c>
      <c r="C21" s="22" t="s">
        <v>223</v>
      </c>
      <c r="D21" s="22" t="s">
        <v>115</v>
      </c>
      <c r="E21" s="22" t="s">
        <v>116</v>
      </c>
      <c r="F21" s="22" t="s">
        <v>226</v>
      </c>
      <c r="G21" s="22" t="s">
        <v>227</v>
      </c>
      <c r="H21" s="24">
        <v>80332.52</v>
      </c>
      <c r="I21" s="24">
        <v>80332.52</v>
      </c>
      <c r="J21" s="24"/>
      <c r="K21" s="24"/>
      <c r="L21" s="24">
        <v>80332.52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5"/>
      <c r="B22" s="22" t="s">
        <v>222</v>
      </c>
      <c r="C22" s="22" t="s">
        <v>223</v>
      </c>
      <c r="D22" s="22" t="s">
        <v>113</v>
      </c>
      <c r="E22" s="22" t="s">
        <v>114</v>
      </c>
      <c r="F22" s="22" t="s">
        <v>226</v>
      </c>
      <c r="G22" s="22" t="s">
        <v>227</v>
      </c>
      <c r="H22" s="24">
        <v>88860.19</v>
      </c>
      <c r="I22" s="24">
        <v>88860.19</v>
      </c>
      <c r="J22" s="24"/>
      <c r="K22" s="24"/>
      <c r="L22" s="24">
        <v>88860.19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5"/>
      <c r="B23" s="22" t="s">
        <v>222</v>
      </c>
      <c r="C23" s="22" t="s">
        <v>223</v>
      </c>
      <c r="D23" s="22" t="s">
        <v>117</v>
      </c>
      <c r="E23" s="22" t="s">
        <v>118</v>
      </c>
      <c r="F23" s="22" t="s">
        <v>228</v>
      </c>
      <c r="G23" s="22" t="s">
        <v>229</v>
      </c>
      <c r="H23" s="24">
        <v>33943.32</v>
      </c>
      <c r="I23" s="24">
        <v>33943.32</v>
      </c>
      <c r="J23" s="24"/>
      <c r="K23" s="24"/>
      <c r="L23" s="24">
        <v>33943.32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5"/>
      <c r="B24" s="22" t="s">
        <v>222</v>
      </c>
      <c r="C24" s="22" t="s">
        <v>223</v>
      </c>
      <c r="D24" s="22" t="s">
        <v>117</v>
      </c>
      <c r="E24" s="22" t="s">
        <v>118</v>
      </c>
      <c r="F24" s="22" t="s">
        <v>228</v>
      </c>
      <c r="G24" s="22" t="s">
        <v>229</v>
      </c>
      <c r="H24" s="24">
        <v>13504.1</v>
      </c>
      <c r="I24" s="24">
        <v>13504.1</v>
      </c>
      <c r="J24" s="24"/>
      <c r="K24" s="24"/>
      <c r="L24" s="24">
        <v>13504.1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5"/>
      <c r="B25" s="22" t="s">
        <v>222</v>
      </c>
      <c r="C25" s="22" t="s">
        <v>223</v>
      </c>
      <c r="D25" s="22" t="s">
        <v>117</v>
      </c>
      <c r="E25" s="22" t="s">
        <v>118</v>
      </c>
      <c r="F25" s="22" t="s">
        <v>228</v>
      </c>
      <c r="G25" s="22" t="s">
        <v>229</v>
      </c>
      <c r="H25" s="24">
        <v>2370.92</v>
      </c>
      <c r="I25" s="24">
        <v>2370.92</v>
      </c>
      <c r="J25" s="24"/>
      <c r="K25" s="24"/>
      <c r="L25" s="24">
        <v>2370.92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5"/>
      <c r="B26" s="22" t="s">
        <v>222</v>
      </c>
      <c r="C26" s="22" t="s">
        <v>223</v>
      </c>
      <c r="D26" s="22" t="s">
        <v>117</v>
      </c>
      <c r="E26" s="22" t="s">
        <v>118</v>
      </c>
      <c r="F26" s="22" t="s">
        <v>228</v>
      </c>
      <c r="G26" s="22" t="s">
        <v>229</v>
      </c>
      <c r="H26" s="24">
        <v>37546.56</v>
      </c>
      <c r="I26" s="24">
        <v>37546.56</v>
      </c>
      <c r="J26" s="24"/>
      <c r="K26" s="24"/>
      <c r="L26" s="24">
        <v>37546.56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5"/>
      <c r="B27" s="22" t="s">
        <v>222</v>
      </c>
      <c r="C27" s="22" t="s">
        <v>223</v>
      </c>
      <c r="D27" s="22" t="s">
        <v>119</v>
      </c>
      <c r="E27" s="22" t="s">
        <v>120</v>
      </c>
      <c r="F27" s="22" t="s">
        <v>230</v>
      </c>
      <c r="G27" s="22" t="s">
        <v>231</v>
      </c>
      <c r="H27" s="24">
        <v>2964</v>
      </c>
      <c r="I27" s="24">
        <v>2964</v>
      </c>
      <c r="J27" s="24"/>
      <c r="K27" s="24"/>
      <c r="L27" s="24">
        <v>2964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5"/>
      <c r="B28" s="22" t="s">
        <v>222</v>
      </c>
      <c r="C28" s="22" t="s">
        <v>223</v>
      </c>
      <c r="D28" s="22" t="s">
        <v>108</v>
      </c>
      <c r="E28" s="22" t="s">
        <v>107</v>
      </c>
      <c r="F28" s="22" t="s">
        <v>230</v>
      </c>
      <c r="G28" s="22" t="s">
        <v>231</v>
      </c>
      <c r="H28" s="24">
        <v>7920.11</v>
      </c>
      <c r="I28" s="24">
        <v>7920.11</v>
      </c>
      <c r="J28" s="24"/>
      <c r="K28" s="24"/>
      <c r="L28" s="24">
        <v>7920.11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5"/>
      <c r="B29" s="22" t="s">
        <v>222</v>
      </c>
      <c r="C29" s="22" t="s">
        <v>223</v>
      </c>
      <c r="D29" s="22" t="s">
        <v>119</v>
      </c>
      <c r="E29" s="22" t="s">
        <v>120</v>
      </c>
      <c r="F29" s="22" t="s">
        <v>230</v>
      </c>
      <c r="G29" s="22" t="s">
        <v>231</v>
      </c>
      <c r="H29" s="24">
        <v>2262.89</v>
      </c>
      <c r="I29" s="24">
        <v>2262.89</v>
      </c>
      <c r="J29" s="24"/>
      <c r="K29" s="24"/>
      <c r="L29" s="24">
        <v>2262.89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5"/>
      <c r="B30" s="22" t="s">
        <v>222</v>
      </c>
      <c r="C30" s="22" t="s">
        <v>223</v>
      </c>
      <c r="D30" s="22" t="s">
        <v>119</v>
      </c>
      <c r="E30" s="22" t="s">
        <v>120</v>
      </c>
      <c r="F30" s="22" t="s">
        <v>230</v>
      </c>
      <c r="G30" s="22" t="s">
        <v>231</v>
      </c>
      <c r="H30" s="24">
        <v>1140</v>
      </c>
      <c r="I30" s="24">
        <v>1140</v>
      </c>
      <c r="J30" s="24"/>
      <c r="K30" s="24"/>
      <c r="L30" s="24">
        <v>1140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5"/>
      <c r="B31" s="22" t="s">
        <v>222</v>
      </c>
      <c r="C31" s="22" t="s">
        <v>223</v>
      </c>
      <c r="D31" s="22" t="s">
        <v>119</v>
      </c>
      <c r="E31" s="22" t="s">
        <v>120</v>
      </c>
      <c r="F31" s="22" t="s">
        <v>230</v>
      </c>
      <c r="G31" s="22" t="s">
        <v>231</v>
      </c>
      <c r="H31" s="24">
        <v>228</v>
      </c>
      <c r="I31" s="24">
        <v>228</v>
      </c>
      <c r="J31" s="24"/>
      <c r="K31" s="24"/>
      <c r="L31" s="24">
        <v>228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5"/>
      <c r="B32" s="22" t="s">
        <v>222</v>
      </c>
      <c r="C32" s="22" t="s">
        <v>223</v>
      </c>
      <c r="D32" s="22" t="s">
        <v>108</v>
      </c>
      <c r="E32" s="22" t="s">
        <v>107</v>
      </c>
      <c r="F32" s="22" t="s">
        <v>230</v>
      </c>
      <c r="G32" s="22" t="s">
        <v>231</v>
      </c>
      <c r="H32" s="24">
        <v>655.79</v>
      </c>
      <c r="I32" s="24">
        <v>655.79</v>
      </c>
      <c r="J32" s="24"/>
      <c r="K32" s="24"/>
      <c r="L32" s="24">
        <v>655.79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5"/>
      <c r="B33" s="22" t="s">
        <v>222</v>
      </c>
      <c r="C33" s="22" t="s">
        <v>223</v>
      </c>
      <c r="D33" s="22" t="s">
        <v>119</v>
      </c>
      <c r="E33" s="22" t="s">
        <v>120</v>
      </c>
      <c r="F33" s="22" t="s">
        <v>230</v>
      </c>
      <c r="G33" s="22" t="s">
        <v>231</v>
      </c>
      <c r="H33" s="24">
        <v>2508</v>
      </c>
      <c r="I33" s="24">
        <v>2508</v>
      </c>
      <c r="J33" s="24"/>
      <c r="K33" s="24"/>
      <c r="L33" s="24">
        <v>2508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5"/>
      <c r="B34" s="22" t="s">
        <v>222</v>
      </c>
      <c r="C34" s="22" t="s">
        <v>223</v>
      </c>
      <c r="D34" s="22" t="s">
        <v>119</v>
      </c>
      <c r="E34" s="22" t="s">
        <v>120</v>
      </c>
      <c r="F34" s="22" t="s">
        <v>230</v>
      </c>
      <c r="G34" s="22" t="s">
        <v>231</v>
      </c>
      <c r="H34" s="24">
        <v>2503.1</v>
      </c>
      <c r="I34" s="24">
        <v>2503.1</v>
      </c>
      <c r="J34" s="24"/>
      <c r="K34" s="24"/>
      <c r="L34" s="24">
        <v>2503.1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5"/>
      <c r="B35" s="22" t="s">
        <v>232</v>
      </c>
      <c r="C35" s="22" t="s">
        <v>126</v>
      </c>
      <c r="D35" s="22" t="s">
        <v>125</v>
      </c>
      <c r="E35" s="22" t="s">
        <v>126</v>
      </c>
      <c r="F35" s="22" t="s">
        <v>233</v>
      </c>
      <c r="G35" s="22" t="s">
        <v>126</v>
      </c>
      <c r="H35" s="24">
        <v>135773.28</v>
      </c>
      <c r="I35" s="24">
        <v>135773.28</v>
      </c>
      <c r="J35" s="24"/>
      <c r="K35" s="24"/>
      <c r="L35" s="24">
        <v>135773.28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5"/>
      <c r="B36" s="22" t="s">
        <v>232</v>
      </c>
      <c r="C36" s="22" t="s">
        <v>126</v>
      </c>
      <c r="D36" s="22" t="s">
        <v>125</v>
      </c>
      <c r="E36" s="22" t="s">
        <v>126</v>
      </c>
      <c r="F36" s="22" t="s">
        <v>233</v>
      </c>
      <c r="G36" s="22" t="s">
        <v>126</v>
      </c>
      <c r="H36" s="24">
        <v>150186.24</v>
      </c>
      <c r="I36" s="24">
        <v>150186.24</v>
      </c>
      <c r="J36" s="24"/>
      <c r="K36" s="24"/>
      <c r="L36" s="24">
        <v>150186.24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5"/>
      <c r="B37" s="22" t="s">
        <v>234</v>
      </c>
      <c r="C37" s="22" t="s">
        <v>235</v>
      </c>
      <c r="D37" s="22" t="s">
        <v>88</v>
      </c>
      <c r="E37" s="22" t="s">
        <v>89</v>
      </c>
      <c r="F37" s="22" t="s">
        <v>236</v>
      </c>
      <c r="G37" s="22" t="s">
        <v>237</v>
      </c>
      <c r="H37" s="24">
        <v>97000</v>
      </c>
      <c r="I37" s="24">
        <v>97000</v>
      </c>
      <c r="J37" s="24"/>
      <c r="K37" s="24"/>
      <c r="L37" s="24">
        <v>97000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5"/>
      <c r="B38" s="22" t="s">
        <v>234</v>
      </c>
      <c r="C38" s="22" t="s">
        <v>235</v>
      </c>
      <c r="D38" s="22" t="s">
        <v>88</v>
      </c>
      <c r="E38" s="22" t="s">
        <v>89</v>
      </c>
      <c r="F38" s="22" t="s">
        <v>238</v>
      </c>
      <c r="G38" s="22" t="s">
        <v>239</v>
      </c>
      <c r="H38" s="24">
        <v>4000</v>
      </c>
      <c r="I38" s="24">
        <v>4000</v>
      </c>
      <c r="J38" s="24"/>
      <c r="K38" s="24"/>
      <c r="L38" s="24">
        <v>4000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5"/>
      <c r="B39" s="22" t="s">
        <v>234</v>
      </c>
      <c r="C39" s="22" t="s">
        <v>235</v>
      </c>
      <c r="D39" s="22" t="s">
        <v>88</v>
      </c>
      <c r="E39" s="22" t="s">
        <v>89</v>
      </c>
      <c r="F39" s="22" t="s">
        <v>240</v>
      </c>
      <c r="G39" s="22" t="s">
        <v>241</v>
      </c>
      <c r="H39" s="24">
        <v>8000</v>
      </c>
      <c r="I39" s="24">
        <v>8000</v>
      </c>
      <c r="J39" s="24"/>
      <c r="K39" s="24"/>
      <c r="L39" s="24">
        <v>8000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5"/>
      <c r="B40" s="22" t="s">
        <v>234</v>
      </c>
      <c r="C40" s="22" t="s">
        <v>235</v>
      </c>
      <c r="D40" s="22" t="s">
        <v>88</v>
      </c>
      <c r="E40" s="22" t="s">
        <v>89</v>
      </c>
      <c r="F40" s="22" t="s">
        <v>242</v>
      </c>
      <c r="G40" s="22" t="s">
        <v>243</v>
      </c>
      <c r="H40" s="24">
        <v>3000</v>
      </c>
      <c r="I40" s="24">
        <v>3000</v>
      </c>
      <c r="J40" s="24"/>
      <c r="K40" s="24"/>
      <c r="L40" s="24">
        <v>3000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5"/>
      <c r="B41" s="22" t="s">
        <v>244</v>
      </c>
      <c r="C41" s="22" t="s">
        <v>245</v>
      </c>
      <c r="D41" s="22" t="s">
        <v>88</v>
      </c>
      <c r="E41" s="22" t="s">
        <v>89</v>
      </c>
      <c r="F41" s="22" t="s">
        <v>246</v>
      </c>
      <c r="G41" s="22" t="s">
        <v>181</v>
      </c>
      <c r="H41" s="24">
        <v>8000</v>
      </c>
      <c r="I41" s="24">
        <v>8000</v>
      </c>
      <c r="J41" s="24"/>
      <c r="K41" s="24"/>
      <c r="L41" s="24">
        <v>8000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5"/>
      <c r="B42" s="22" t="s">
        <v>247</v>
      </c>
      <c r="C42" s="22" t="s">
        <v>248</v>
      </c>
      <c r="D42" s="22" t="s">
        <v>88</v>
      </c>
      <c r="E42" s="22" t="s">
        <v>89</v>
      </c>
      <c r="F42" s="22" t="s">
        <v>249</v>
      </c>
      <c r="G42" s="22" t="s">
        <v>248</v>
      </c>
      <c r="H42" s="24">
        <v>9687.84</v>
      </c>
      <c r="I42" s="24">
        <v>9687.84</v>
      </c>
      <c r="J42" s="24"/>
      <c r="K42" s="24"/>
      <c r="L42" s="24">
        <v>9687.84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5"/>
      <c r="B43" s="22" t="s">
        <v>247</v>
      </c>
      <c r="C43" s="22" t="s">
        <v>248</v>
      </c>
      <c r="D43" s="22" t="s">
        <v>88</v>
      </c>
      <c r="E43" s="22" t="s">
        <v>89</v>
      </c>
      <c r="F43" s="22" t="s">
        <v>249</v>
      </c>
      <c r="G43" s="22" t="s">
        <v>248</v>
      </c>
      <c r="H43" s="24">
        <v>11220.96</v>
      </c>
      <c r="I43" s="24">
        <v>11220.96</v>
      </c>
      <c r="J43" s="24"/>
      <c r="K43" s="24"/>
      <c r="L43" s="24">
        <v>11220.96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5"/>
      <c r="B44" s="22" t="s">
        <v>250</v>
      </c>
      <c r="C44" s="22" t="s">
        <v>251</v>
      </c>
      <c r="D44" s="22" t="s">
        <v>88</v>
      </c>
      <c r="E44" s="22" t="s">
        <v>89</v>
      </c>
      <c r="F44" s="22" t="s">
        <v>252</v>
      </c>
      <c r="G44" s="22" t="s">
        <v>251</v>
      </c>
      <c r="H44" s="24">
        <v>7265.88</v>
      </c>
      <c r="I44" s="24">
        <v>7265.88</v>
      </c>
      <c r="J44" s="24"/>
      <c r="K44" s="24"/>
      <c r="L44" s="24">
        <v>7265.88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5"/>
      <c r="B45" s="22" t="s">
        <v>250</v>
      </c>
      <c r="C45" s="22" t="s">
        <v>251</v>
      </c>
      <c r="D45" s="22" t="s">
        <v>100</v>
      </c>
      <c r="E45" s="22" t="s">
        <v>101</v>
      </c>
      <c r="F45" s="22" t="s">
        <v>252</v>
      </c>
      <c r="G45" s="22" t="s">
        <v>251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5"/>
      <c r="B46" s="22" t="s">
        <v>250</v>
      </c>
      <c r="C46" s="22" t="s">
        <v>251</v>
      </c>
      <c r="D46" s="22" t="s">
        <v>102</v>
      </c>
      <c r="E46" s="22" t="s">
        <v>103</v>
      </c>
      <c r="F46" s="22" t="s">
        <v>252</v>
      </c>
      <c r="G46" s="22" t="s">
        <v>251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5"/>
      <c r="B47" s="22" t="s">
        <v>250</v>
      </c>
      <c r="C47" s="22" t="s">
        <v>251</v>
      </c>
      <c r="D47" s="22" t="s">
        <v>88</v>
      </c>
      <c r="E47" s="22" t="s">
        <v>89</v>
      </c>
      <c r="F47" s="22" t="s">
        <v>252</v>
      </c>
      <c r="G47" s="22" t="s">
        <v>251</v>
      </c>
      <c r="H47" s="24">
        <v>8415.72</v>
      </c>
      <c r="I47" s="24">
        <v>8415.72</v>
      </c>
      <c r="J47" s="24"/>
      <c r="K47" s="24"/>
      <c r="L47" s="24">
        <v>8415.72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5"/>
      <c r="B48" s="22" t="s">
        <v>250</v>
      </c>
      <c r="C48" s="22" t="s">
        <v>251</v>
      </c>
      <c r="D48" s="22" t="s">
        <v>100</v>
      </c>
      <c r="E48" s="22" t="s">
        <v>101</v>
      </c>
      <c r="F48" s="22" t="s">
        <v>252</v>
      </c>
      <c r="G48" s="22" t="s">
        <v>251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5"/>
      <c r="B49" s="22" t="s">
        <v>250</v>
      </c>
      <c r="C49" s="22" t="s">
        <v>251</v>
      </c>
      <c r="D49" s="22" t="s">
        <v>102</v>
      </c>
      <c r="E49" s="22" t="s">
        <v>103</v>
      </c>
      <c r="F49" s="22" t="s">
        <v>252</v>
      </c>
      <c r="G49" s="22" t="s">
        <v>251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5"/>
      <c r="B50" s="22" t="s">
        <v>253</v>
      </c>
      <c r="C50" s="22" t="s">
        <v>254</v>
      </c>
      <c r="D50" s="22" t="s">
        <v>88</v>
      </c>
      <c r="E50" s="22" t="s">
        <v>89</v>
      </c>
      <c r="F50" s="22" t="s">
        <v>255</v>
      </c>
      <c r="G50" s="22" t="s">
        <v>254</v>
      </c>
      <c r="H50" s="24">
        <v>25000</v>
      </c>
      <c r="I50" s="24">
        <v>25000</v>
      </c>
      <c r="J50" s="24"/>
      <c r="K50" s="24"/>
      <c r="L50" s="24">
        <v>25000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5"/>
      <c r="B51" s="22" t="s">
        <v>256</v>
      </c>
      <c r="C51" s="22" t="s">
        <v>257</v>
      </c>
      <c r="D51" s="22" t="s">
        <v>88</v>
      </c>
      <c r="E51" s="22" t="s">
        <v>89</v>
      </c>
      <c r="F51" s="22" t="s">
        <v>258</v>
      </c>
      <c r="G51" s="22" t="s">
        <v>259</v>
      </c>
      <c r="H51" s="24">
        <v>97800</v>
      </c>
      <c r="I51" s="24">
        <v>97800</v>
      </c>
      <c r="J51" s="24"/>
      <c r="K51" s="24"/>
      <c r="L51" s="24">
        <v>97800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5"/>
      <c r="B52" s="22" t="s">
        <v>260</v>
      </c>
      <c r="C52" s="22" t="s">
        <v>261</v>
      </c>
      <c r="D52" s="22" t="s">
        <v>88</v>
      </c>
      <c r="E52" s="22" t="s">
        <v>89</v>
      </c>
      <c r="F52" s="22" t="s">
        <v>262</v>
      </c>
      <c r="G52" s="22" t="s">
        <v>263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5"/>
      <c r="B53" s="22" t="s">
        <v>260</v>
      </c>
      <c r="C53" s="22" t="s">
        <v>261</v>
      </c>
      <c r="D53" s="22" t="s">
        <v>100</v>
      </c>
      <c r="E53" s="22" t="s">
        <v>101</v>
      </c>
      <c r="F53" s="22" t="s">
        <v>262</v>
      </c>
      <c r="G53" s="22" t="s">
        <v>263</v>
      </c>
      <c r="H53" s="24">
        <v>110143.2</v>
      </c>
      <c r="I53" s="24">
        <v>110143.2</v>
      </c>
      <c r="J53" s="24"/>
      <c r="K53" s="24"/>
      <c r="L53" s="24">
        <v>110143.2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5"/>
      <c r="B54" s="22" t="s">
        <v>260</v>
      </c>
      <c r="C54" s="22" t="s">
        <v>261</v>
      </c>
      <c r="D54" s="22" t="s">
        <v>102</v>
      </c>
      <c r="E54" s="22" t="s">
        <v>103</v>
      </c>
      <c r="F54" s="22" t="s">
        <v>262</v>
      </c>
      <c r="G54" s="22" t="s">
        <v>263</v>
      </c>
      <c r="H54" s="24">
        <v>21895.8</v>
      </c>
      <c r="I54" s="24">
        <v>21895.8</v>
      </c>
      <c r="J54" s="24"/>
      <c r="K54" s="24"/>
      <c r="L54" s="24">
        <v>21895.8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5"/>
      <c r="B55" s="22" t="s">
        <v>222</v>
      </c>
      <c r="C55" s="22" t="s">
        <v>223</v>
      </c>
      <c r="D55" s="22" t="s">
        <v>113</v>
      </c>
      <c r="E55" s="22" t="s">
        <v>114</v>
      </c>
      <c r="F55" s="22" t="s">
        <v>264</v>
      </c>
      <c r="G55" s="22" t="s">
        <v>265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5"/>
      <c r="B56" s="22" t="s">
        <v>222</v>
      </c>
      <c r="C56" s="22" t="s">
        <v>223</v>
      </c>
      <c r="D56" s="22" t="s">
        <v>115</v>
      </c>
      <c r="E56" s="22" t="s">
        <v>116</v>
      </c>
      <c r="F56" s="22" t="s">
        <v>264</v>
      </c>
      <c r="G56" s="22" t="s">
        <v>265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35" t="s">
        <v>127</v>
      </c>
      <c r="B57" s="130"/>
      <c r="C57" s="130"/>
      <c r="D57" s="130"/>
      <c r="E57" s="130"/>
      <c r="F57" s="130"/>
      <c r="G57" s="131"/>
      <c r="H57" s="24">
        <v>4037969.78</v>
      </c>
      <c r="I57" s="24">
        <v>4037969.78</v>
      </c>
      <c r="J57" s="24"/>
      <c r="K57" s="24"/>
      <c r="L57" s="24">
        <v>4037969.78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</sheetData>
  <mergeCells count="30">
    <mergeCell ref="A2:W2"/>
    <mergeCell ref="A3:G3"/>
    <mergeCell ref="H4:W4"/>
    <mergeCell ref="I5:M5"/>
    <mergeCell ref="N5:P5"/>
    <mergeCell ref="R5:W5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39"/>
      <c r="B1" s="4"/>
      <c r="C1" s="39"/>
      <c r="D1" s="39"/>
      <c r="E1" s="116"/>
      <c r="F1" s="116"/>
      <c r="G1" s="116"/>
      <c r="H1" s="116"/>
      <c r="I1" s="4"/>
      <c r="J1" s="4"/>
      <c r="K1" s="4"/>
      <c r="L1" s="4"/>
      <c r="M1" s="4"/>
      <c r="N1" s="4"/>
      <c r="O1" s="4"/>
      <c r="P1" s="4"/>
      <c r="Q1" s="4"/>
      <c r="R1" s="39"/>
      <c r="S1" s="39"/>
      <c r="T1" s="39"/>
      <c r="U1" s="4"/>
      <c r="V1" s="39"/>
      <c r="W1" s="3" t="s">
        <v>266</v>
      </c>
    </row>
    <row r="2" ht="41.25" customHeight="1" spans="1:23">
      <c r="A2" s="6" t="str">
        <f>"2025"&amp;"年部门项目支出预算表"</f>
        <v>2025年部门项目支出预算表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8.75" customHeight="1" spans="1:23">
      <c r="A3" s="8" t="str">
        <f>"单位名称："&amp;"临沧市临翔区统计局"</f>
        <v>单位名称：临沧市临翔区统计局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39"/>
      <c r="S3" s="39"/>
      <c r="T3" s="39"/>
      <c r="U3" s="4"/>
      <c r="V3" s="39"/>
      <c r="W3" s="3" t="s">
        <v>176</v>
      </c>
    </row>
    <row r="4" ht="18.75" customHeight="1" spans="1:23">
      <c r="A4" s="11" t="s">
        <v>267</v>
      </c>
      <c r="B4" s="12" t="s">
        <v>190</v>
      </c>
      <c r="C4" s="11" t="s">
        <v>191</v>
      </c>
      <c r="D4" s="11" t="s">
        <v>268</v>
      </c>
      <c r="E4" s="12" t="s">
        <v>192</v>
      </c>
      <c r="F4" s="12" t="s">
        <v>193</v>
      </c>
      <c r="G4" s="12" t="s">
        <v>269</v>
      </c>
      <c r="H4" s="12" t="s">
        <v>270</v>
      </c>
      <c r="I4" s="31" t="s">
        <v>56</v>
      </c>
      <c r="J4" s="13" t="s">
        <v>271</v>
      </c>
      <c r="K4" s="14"/>
      <c r="L4" s="14"/>
      <c r="M4" s="15"/>
      <c r="N4" s="13" t="s">
        <v>198</v>
      </c>
      <c r="O4" s="14"/>
      <c r="P4" s="15"/>
      <c r="Q4" s="12" t="s">
        <v>62</v>
      </c>
      <c r="R4" s="13" t="s">
        <v>78</v>
      </c>
      <c r="S4" s="14"/>
      <c r="T4" s="14"/>
      <c r="U4" s="14"/>
      <c r="V4" s="14"/>
      <c r="W4" s="15"/>
    </row>
    <row r="5" ht="18.75" customHeight="1" spans="1:23">
      <c r="A5" s="16"/>
      <c r="B5" s="32"/>
      <c r="C5" s="16"/>
      <c r="D5" s="16"/>
      <c r="E5" s="17"/>
      <c r="F5" s="17"/>
      <c r="G5" s="17"/>
      <c r="H5" s="17"/>
      <c r="I5" s="32"/>
      <c r="J5" s="119" t="s">
        <v>59</v>
      </c>
      <c r="K5" s="120"/>
      <c r="L5" s="12" t="s">
        <v>60</v>
      </c>
      <c r="M5" s="12" t="s">
        <v>61</v>
      </c>
      <c r="N5" s="12" t="s">
        <v>59</v>
      </c>
      <c r="O5" s="12" t="s">
        <v>60</v>
      </c>
      <c r="P5" s="12" t="s">
        <v>61</v>
      </c>
      <c r="Q5" s="17"/>
      <c r="R5" s="12" t="s">
        <v>58</v>
      </c>
      <c r="S5" s="11" t="s">
        <v>65</v>
      </c>
      <c r="T5" s="11" t="s">
        <v>204</v>
      </c>
      <c r="U5" s="11" t="s">
        <v>67</v>
      </c>
      <c r="V5" s="11" t="s">
        <v>68</v>
      </c>
      <c r="W5" s="11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1" t="s">
        <v>58</v>
      </c>
      <c r="K6" s="93"/>
      <c r="L6" s="32"/>
      <c r="M6" s="32"/>
      <c r="N6" s="32"/>
      <c r="O6" s="32"/>
      <c r="P6" s="32"/>
      <c r="Q6" s="32"/>
      <c r="R6" s="32"/>
      <c r="S6" s="122"/>
      <c r="T6" s="122"/>
      <c r="U6" s="122"/>
      <c r="V6" s="122"/>
      <c r="W6" s="122"/>
    </row>
    <row r="7" ht="18.75" customHeight="1" spans="1:23">
      <c r="A7" s="18"/>
      <c r="B7" s="33"/>
      <c r="C7" s="18"/>
      <c r="D7" s="18"/>
      <c r="E7" s="19"/>
      <c r="F7" s="19"/>
      <c r="G7" s="19"/>
      <c r="H7" s="19"/>
      <c r="I7" s="33"/>
      <c r="J7" s="45" t="s">
        <v>58</v>
      </c>
      <c r="K7" s="45" t="s">
        <v>272</v>
      </c>
      <c r="L7" s="19"/>
      <c r="M7" s="19"/>
      <c r="N7" s="19"/>
      <c r="O7" s="19"/>
      <c r="P7" s="19"/>
      <c r="Q7" s="19"/>
      <c r="R7" s="19"/>
      <c r="S7" s="19"/>
      <c r="T7" s="19"/>
      <c r="U7" s="33"/>
      <c r="V7" s="19"/>
      <c r="W7" s="19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2"/>
      <c r="B9" s="22"/>
      <c r="C9" s="22" t="s">
        <v>273</v>
      </c>
      <c r="D9" s="22"/>
      <c r="E9" s="22"/>
      <c r="F9" s="22"/>
      <c r="G9" s="22"/>
      <c r="H9" s="22"/>
      <c r="I9" s="24">
        <v>400000</v>
      </c>
      <c r="J9" s="24">
        <v>400000</v>
      </c>
      <c r="K9" s="24">
        <v>400000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18.75" customHeight="1" spans="1:23">
      <c r="A10" s="118" t="s">
        <v>274</v>
      </c>
      <c r="B10" s="118" t="s">
        <v>275</v>
      </c>
      <c r="C10" s="22" t="s">
        <v>273</v>
      </c>
      <c r="D10" s="118" t="s">
        <v>71</v>
      </c>
      <c r="E10" s="118" t="s">
        <v>92</v>
      </c>
      <c r="F10" s="118" t="s">
        <v>93</v>
      </c>
      <c r="G10" s="118" t="s">
        <v>236</v>
      </c>
      <c r="H10" s="118" t="s">
        <v>237</v>
      </c>
      <c r="I10" s="24">
        <v>168800</v>
      </c>
      <c r="J10" s="24">
        <v>168800</v>
      </c>
      <c r="K10" s="24">
        <v>168800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8" t="s">
        <v>274</v>
      </c>
      <c r="B11" s="118" t="s">
        <v>275</v>
      </c>
      <c r="C11" s="22" t="s">
        <v>273</v>
      </c>
      <c r="D11" s="118" t="s">
        <v>71</v>
      </c>
      <c r="E11" s="118" t="s">
        <v>92</v>
      </c>
      <c r="F11" s="118" t="s">
        <v>93</v>
      </c>
      <c r="G11" s="118" t="s">
        <v>276</v>
      </c>
      <c r="H11" s="118" t="s">
        <v>277</v>
      </c>
      <c r="I11" s="24">
        <v>12000</v>
      </c>
      <c r="J11" s="24">
        <v>12000</v>
      </c>
      <c r="K11" s="24">
        <v>12000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18" t="s">
        <v>274</v>
      </c>
      <c r="B12" s="118" t="s">
        <v>275</v>
      </c>
      <c r="C12" s="22" t="s">
        <v>273</v>
      </c>
      <c r="D12" s="118" t="s">
        <v>71</v>
      </c>
      <c r="E12" s="118" t="s">
        <v>92</v>
      </c>
      <c r="F12" s="118" t="s">
        <v>93</v>
      </c>
      <c r="G12" s="118" t="s">
        <v>278</v>
      </c>
      <c r="H12" s="118" t="s">
        <v>279</v>
      </c>
      <c r="I12" s="24">
        <v>219200</v>
      </c>
      <c r="J12" s="24">
        <v>219200</v>
      </c>
      <c r="K12" s="24">
        <v>219200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5"/>
      <c r="B13" s="25"/>
      <c r="C13" s="22" t="s">
        <v>280</v>
      </c>
      <c r="D13" s="25"/>
      <c r="E13" s="25"/>
      <c r="F13" s="25"/>
      <c r="G13" s="25"/>
      <c r="H13" s="25"/>
      <c r="I13" s="24">
        <v>45000</v>
      </c>
      <c r="J13" s="24"/>
      <c r="K13" s="24"/>
      <c r="L13" s="24"/>
      <c r="M13" s="24"/>
      <c r="N13" s="24"/>
      <c r="O13" s="24"/>
      <c r="P13" s="24"/>
      <c r="Q13" s="24"/>
      <c r="R13" s="24">
        <v>45000</v>
      </c>
      <c r="S13" s="24"/>
      <c r="T13" s="24"/>
      <c r="U13" s="24">
        <v>45000</v>
      </c>
      <c r="V13" s="24"/>
      <c r="W13" s="24"/>
    </row>
    <row r="14" ht="18.75" customHeight="1" spans="1:23">
      <c r="A14" s="118" t="s">
        <v>274</v>
      </c>
      <c r="B14" s="118" t="s">
        <v>281</v>
      </c>
      <c r="C14" s="22" t="s">
        <v>280</v>
      </c>
      <c r="D14" s="118" t="s">
        <v>71</v>
      </c>
      <c r="E14" s="118" t="s">
        <v>90</v>
      </c>
      <c r="F14" s="118" t="s">
        <v>91</v>
      </c>
      <c r="G14" s="118" t="s">
        <v>236</v>
      </c>
      <c r="H14" s="118" t="s">
        <v>237</v>
      </c>
      <c r="I14" s="24">
        <v>45000</v>
      </c>
      <c r="J14" s="24"/>
      <c r="K14" s="24"/>
      <c r="L14" s="24"/>
      <c r="M14" s="24"/>
      <c r="N14" s="24"/>
      <c r="O14" s="24"/>
      <c r="P14" s="24"/>
      <c r="Q14" s="24"/>
      <c r="R14" s="24">
        <v>45000</v>
      </c>
      <c r="S14" s="24"/>
      <c r="T14" s="24"/>
      <c r="U14" s="24">
        <v>45000</v>
      </c>
      <c r="V14" s="24"/>
      <c r="W14" s="24"/>
    </row>
    <row r="15" ht="18.75" customHeight="1" spans="1:23">
      <c r="A15" s="25"/>
      <c r="B15" s="25"/>
      <c r="C15" s="22" t="s">
        <v>282</v>
      </c>
      <c r="D15" s="25"/>
      <c r="E15" s="25"/>
      <c r="F15" s="25"/>
      <c r="G15" s="25"/>
      <c r="H15" s="25"/>
      <c r="I15" s="24">
        <v>100000</v>
      </c>
      <c r="J15" s="24">
        <v>100000</v>
      </c>
      <c r="K15" s="24">
        <v>100000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18" t="s">
        <v>274</v>
      </c>
      <c r="B16" s="118" t="s">
        <v>283</v>
      </c>
      <c r="C16" s="22" t="s">
        <v>282</v>
      </c>
      <c r="D16" s="118" t="s">
        <v>71</v>
      </c>
      <c r="E16" s="118" t="s">
        <v>90</v>
      </c>
      <c r="F16" s="118" t="s">
        <v>91</v>
      </c>
      <c r="G16" s="118" t="s">
        <v>238</v>
      </c>
      <c r="H16" s="118" t="s">
        <v>239</v>
      </c>
      <c r="I16" s="24">
        <v>100000</v>
      </c>
      <c r="J16" s="24">
        <v>100000</v>
      </c>
      <c r="K16" s="24">
        <v>100000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5"/>
      <c r="B17" s="25"/>
      <c r="C17" s="22" t="s">
        <v>284</v>
      </c>
      <c r="D17" s="25"/>
      <c r="E17" s="25"/>
      <c r="F17" s="25"/>
      <c r="G17" s="25"/>
      <c r="H17" s="25"/>
      <c r="I17" s="24">
        <v>100000</v>
      </c>
      <c r="J17" s="24">
        <v>100000</v>
      </c>
      <c r="K17" s="24">
        <v>100000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18" t="s">
        <v>274</v>
      </c>
      <c r="B18" s="118" t="s">
        <v>285</v>
      </c>
      <c r="C18" s="22" t="s">
        <v>284</v>
      </c>
      <c r="D18" s="118" t="s">
        <v>71</v>
      </c>
      <c r="E18" s="118" t="s">
        <v>94</v>
      </c>
      <c r="F18" s="118" t="s">
        <v>95</v>
      </c>
      <c r="G18" s="118" t="s">
        <v>236</v>
      </c>
      <c r="H18" s="118" t="s">
        <v>237</v>
      </c>
      <c r="I18" s="24">
        <v>100000</v>
      </c>
      <c r="J18" s="24">
        <v>100000</v>
      </c>
      <c r="K18" s="24">
        <v>100000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5"/>
      <c r="B19" s="25"/>
      <c r="C19" s="22" t="s">
        <v>286</v>
      </c>
      <c r="D19" s="25"/>
      <c r="E19" s="25"/>
      <c r="F19" s="25"/>
      <c r="G19" s="25"/>
      <c r="H19" s="25"/>
      <c r="I19" s="24">
        <v>140000</v>
      </c>
      <c r="J19" s="24"/>
      <c r="K19" s="24"/>
      <c r="L19" s="24"/>
      <c r="M19" s="24"/>
      <c r="N19" s="24"/>
      <c r="O19" s="24"/>
      <c r="P19" s="24"/>
      <c r="Q19" s="24"/>
      <c r="R19" s="24">
        <v>140000</v>
      </c>
      <c r="S19" s="24"/>
      <c r="T19" s="24"/>
      <c r="U19" s="24">
        <v>140000</v>
      </c>
      <c r="V19" s="24"/>
      <c r="W19" s="24"/>
    </row>
    <row r="20" ht="18.75" customHeight="1" spans="1:23">
      <c r="A20" s="118" t="s">
        <v>287</v>
      </c>
      <c r="B20" s="118" t="s">
        <v>288</v>
      </c>
      <c r="C20" s="22" t="s">
        <v>286</v>
      </c>
      <c r="D20" s="118" t="s">
        <v>71</v>
      </c>
      <c r="E20" s="118" t="s">
        <v>92</v>
      </c>
      <c r="F20" s="118" t="s">
        <v>93</v>
      </c>
      <c r="G20" s="118" t="s">
        <v>236</v>
      </c>
      <c r="H20" s="118" t="s">
        <v>237</v>
      </c>
      <c r="I20" s="24">
        <v>140000</v>
      </c>
      <c r="J20" s="24"/>
      <c r="K20" s="24"/>
      <c r="L20" s="24"/>
      <c r="M20" s="24"/>
      <c r="N20" s="24"/>
      <c r="O20" s="24"/>
      <c r="P20" s="24"/>
      <c r="Q20" s="24"/>
      <c r="R20" s="24">
        <v>140000</v>
      </c>
      <c r="S20" s="24"/>
      <c r="T20" s="24"/>
      <c r="U20" s="24">
        <v>140000</v>
      </c>
      <c r="V20" s="24"/>
      <c r="W20" s="24"/>
    </row>
    <row r="21" ht="18.75" customHeight="1" spans="1:23">
      <c r="A21" s="25"/>
      <c r="B21" s="25"/>
      <c r="C21" s="22" t="s">
        <v>289</v>
      </c>
      <c r="D21" s="25"/>
      <c r="E21" s="25"/>
      <c r="F21" s="25"/>
      <c r="G21" s="25"/>
      <c r="H21" s="25"/>
      <c r="I21" s="24">
        <v>100000</v>
      </c>
      <c r="J21" s="24"/>
      <c r="K21" s="24"/>
      <c r="L21" s="24"/>
      <c r="M21" s="24"/>
      <c r="N21" s="24"/>
      <c r="O21" s="24"/>
      <c r="P21" s="24"/>
      <c r="Q21" s="24"/>
      <c r="R21" s="24">
        <v>100000</v>
      </c>
      <c r="S21" s="24"/>
      <c r="T21" s="24"/>
      <c r="U21" s="24">
        <v>100000</v>
      </c>
      <c r="V21" s="24"/>
      <c r="W21" s="24"/>
    </row>
    <row r="22" ht="18.75" customHeight="1" spans="1:23">
      <c r="A22" s="118" t="s">
        <v>274</v>
      </c>
      <c r="B22" s="118" t="s">
        <v>290</v>
      </c>
      <c r="C22" s="22" t="s">
        <v>289</v>
      </c>
      <c r="D22" s="118" t="s">
        <v>71</v>
      </c>
      <c r="E22" s="118" t="s">
        <v>92</v>
      </c>
      <c r="F22" s="118" t="s">
        <v>93</v>
      </c>
      <c r="G22" s="118" t="s">
        <v>236</v>
      </c>
      <c r="H22" s="118" t="s">
        <v>237</v>
      </c>
      <c r="I22" s="24">
        <v>100000</v>
      </c>
      <c r="J22" s="24"/>
      <c r="K22" s="24"/>
      <c r="L22" s="24"/>
      <c r="M22" s="24"/>
      <c r="N22" s="24"/>
      <c r="O22" s="24"/>
      <c r="P22" s="24"/>
      <c r="Q22" s="24"/>
      <c r="R22" s="24">
        <v>100000</v>
      </c>
      <c r="S22" s="24"/>
      <c r="T22" s="24"/>
      <c r="U22" s="24">
        <v>100000</v>
      </c>
      <c r="V22" s="24"/>
      <c r="W22" s="24"/>
    </row>
    <row r="23" ht="18.75" customHeight="1" spans="1:23">
      <c r="A23" s="25"/>
      <c r="B23" s="25"/>
      <c r="C23" s="22" t="s">
        <v>291</v>
      </c>
      <c r="D23" s="25"/>
      <c r="E23" s="25"/>
      <c r="F23" s="25"/>
      <c r="G23" s="25"/>
      <c r="H23" s="25"/>
      <c r="I23" s="24">
        <v>40000</v>
      </c>
      <c r="J23" s="24"/>
      <c r="K23" s="24"/>
      <c r="L23" s="24"/>
      <c r="M23" s="24"/>
      <c r="N23" s="24"/>
      <c r="O23" s="24"/>
      <c r="P23" s="24"/>
      <c r="Q23" s="24"/>
      <c r="R23" s="24">
        <v>40000</v>
      </c>
      <c r="S23" s="24"/>
      <c r="T23" s="24"/>
      <c r="U23" s="24">
        <v>40000</v>
      </c>
      <c r="V23" s="24"/>
      <c r="W23" s="24"/>
    </row>
    <row r="24" ht="18.75" customHeight="1" spans="1:23">
      <c r="A24" s="118" t="s">
        <v>287</v>
      </c>
      <c r="B24" s="118" t="s">
        <v>292</v>
      </c>
      <c r="C24" s="22" t="s">
        <v>291</v>
      </c>
      <c r="D24" s="118" t="s">
        <v>71</v>
      </c>
      <c r="E24" s="118" t="s">
        <v>92</v>
      </c>
      <c r="F24" s="118" t="s">
        <v>93</v>
      </c>
      <c r="G24" s="118" t="s">
        <v>236</v>
      </c>
      <c r="H24" s="118" t="s">
        <v>237</v>
      </c>
      <c r="I24" s="24">
        <v>40000</v>
      </c>
      <c r="J24" s="24"/>
      <c r="K24" s="24"/>
      <c r="L24" s="24"/>
      <c r="M24" s="24"/>
      <c r="N24" s="24"/>
      <c r="O24" s="24"/>
      <c r="P24" s="24"/>
      <c r="Q24" s="24"/>
      <c r="R24" s="24">
        <v>40000</v>
      </c>
      <c r="S24" s="24"/>
      <c r="T24" s="24"/>
      <c r="U24" s="24">
        <v>40000</v>
      </c>
      <c r="V24" s="24"/>
      <c r="W24" s="24"/>
    </row>
    <row r="25" ht="18.75" customHeight="1" spans="1:23">
      <c r="A25" s="35" t="s">
        <v>127</v>
      </c>
      <c r="B25" s="36"/>
      <c r="C25" s="36"/>
      <c r="D25" s="36"/>
      <c r="E25" s="36"/>
      <c r="F25" s="36"/>
      <c r="G25" s="36"/>
      <c r="H25" s="37"/>
      <c r="I25" s="24">
        <v>925000</v>
      </c>
      <c r="J25" s="24">
        <v>600000</v>
      </c>
      <c r="K25" s="24">
        <v>600000</v>
      </c>
      <c r="L25" s="24"/>
      <c r="M25" s="24"/>
      <c r="N25" s="24"/>
      <c r="O25" s="24"/>
      <c r="P25" s="24"/>
      <c r="Q25" s="24"/>
      <c r="R25" s="24">
        <v>325000</v>
      </c>
      <c r="S25" s="24"/>
      <c r="T25" s="24"/>
      <c r="U25" s="24">
        <v>325000</v>
      </c>
      <c r="V25" s="24"/>
      <c r="W25" s="24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8"/>
  <sheetViews>
    <sheetView showZeros="0" topLeftCell="A55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293</v>
      </c>
    </row>
    <row r="2" ht="36.75" customHeight="1" spans="1:10">
      <c r="A2" s="6" t="str">
        <f>"2025"&amp;"年部门项目支出绩效目标表"</f>
        <v>2025年部门项目支出绩效目标表</v>
      </c>
      <c r="B2" s="7"/>
      <c r="C2" s="7"/>
      <c r="D2" s="7"/>
      <c r="E2" s="7"/>
      <c r="F2" s="50"/>
      <c r="G2" s="7"/>
      <c r="H2" s="50"/>
      <c r="I2" s="50"/>
      <c r="J2" s="7"/>
    </row>
    <row r="3" ht="18.75" customHeight="1" spans="1:8">
      <c r="A3" s="8" t="str">
        <f>"单位名称："&amp;"临沧市临翔区统计局"</f>
        <v>单位名称：临沧市临翔区统计局</v>
      </c>
      <c r="B3" s="4"/>
      <c r="C3" s="4"/>
      <c r="D3" s="4"/>
      <c r="E3" s="4"/>
      <c r="F3" s="51"/>
      <c r="G3" s="4"/>
      <c r="H3" s="51"/>
    </row>
    <row r="4" ht="18.75" customHeight="1" spans="1:10">
      <c r="A4" s="45" t="s">
        <v>294</v>
      </c>
      <c r="B4" s="45" t="s">
        <v>295</v>
      </c>
      <c r="C4" s="45" t="s">
        <v>296</v>
      </c>
      <c r="D4" s="45" t="s">
        <v>297</v>
      </c>
      <c r="E4" s="45" t="s">
        <v>298</v>
      </c>
      <c r="F4" s="52" t="s">
        <v>299</v>
      </c>
      <c r="G4" s="45" t="s">
        <v>300</v>
      </c>
      <c r="H4" s="52" t="s">
        <v>301</v>
      </c>
      <c r="I4" s="52" t="s">
        <v>302</v>
      </c>
      <c r="J4" s="45" t="s">
        <v>303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4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9" t="s">
        <v>273</v>
      </c>
      <c r="B7" s="22" t="s">
        <v>304</v>
      </c>
      <c r="C7" s="22" t="s">
        <v>305</v>
      </c>
      <c r="D7" s="22" t="s">
        <v>306</v>
      </c>
      <c r="E7" s="34" t="s">
        <v>307</v>
      </c>
      <c r="F7" s="22" t="s">
        <v>308</v>
      </c>
      <c r="G7" s="34" t="s">
        <v>309</v>
      </c>
      <c r="H7" s="22" t="s">
        <v>310</v>
      </c>
      <c r="I7" s="22" t="s">
        <v>311</v>
      </c>
      <c r="J7" s="34" t="s">
        <v>312</v>
      </c>
    </row>
    <row r="8" ht="18.75" customHeight="1" spans="1:10">
      <c r="A8" s="209" t="s">
        <v>273</v>
      </c>
      <c r="B8" s="22" t="s">
        <v>304</v>
      </c>
      <c r="C8" s="22" t="s">
        <v>305</v>
      </c>
      <c r="D8" s="22" t="s">
        <v>306</v>
      </c>
      <c r="E8" s="34" t="s">
        <v>313</v>
      </c>
      <c r="F8" s="22" t="s">
        <v>308</v>
      </c>
      <c r="G8" s="34" t="s">
        <v>314</v>
      </c>
      <c r="H8" s="22" t="s">
        <v>315</v>
      </c>
      <c r="I8" s="22" t="s">
        <v>311</v>
      </c>
      <c r="J8" s="34" t="s">
        <v>312</v>
      </c>
    </row>
    <row r="9" ht="18.75" customHeight="1" spans="1:10">
      <c r="A9" s="209" t="s">
        <v>273</v>
      </c>
      <c r="B9" s="22" t="s">
        <v>304</v>
      </c>
      <c r="C9" s="22" t="s">
        <v>305</v>
      </c>
      <c r="D9" s="22" t="s">
        <v>306</v>
      </c>
      <c r="E9" s="34" t="s">
        <v>316</v>
      </c>
      <c r="F9" s="22" t="s">
        <v>308</v>
      </c>
      <c r="G9" s="34" t="s">
        <v>317</v>
      </c>
      <c r="H9" s="22" t="s">
        <v>318</v>
      </c>
      <c r="I9" s="22" t="s">
        <v>311</v>
      </c>
      <c r="J9" s="34" t="s">
        <v>312</v>
      </c>
    </row>
    <row r="10" ht="18.75" customHeight="1" spans="1:10">
      <c r="A10" s="209" t="s">
        <v>273</v>
      </c>
      <c r="B10" s="22" t="s">
        <v>304</v>
      </c>
      <c r="C10" s="22" t="s">
        <v>305</v>
      </c>
      <c r="D10" s="22" t="s">
        <v>306</v>
      </c>
      <c r="E10" s="34" t="s">
        <v>319</v>
      </c>
      <c r="F10" s="22" t="s">
        <v>308</v>
      </c>
      <c r="G10" s="34" t="s">
        <v>320</v>
      </c>
      <c r="H10" s="22" t="s">
        <v>321</v>
      </c>
      <c r="I10" s="22" t="s">
        <v>311</v>
      </c>
      <c r="J10" s="34" t="s">
        <v>312</v>
      </c>
    </row>
    <row r="11" ht="18.75" customHeight="1" spans="1:10">
      <c r="A11" s="209" t="s">
        <v>273</v>
      </c>
      <c r="B11" s="22" t="s">
        <v>304</v>
      </c>
      <c r="C11" s="22" t="s">
        <v>305</v>
      </c>
      <c r="D11" s="22" t="s">
        <v>306</v>
      </c>
      <c r="E11" s="34" t="s">
        <v>322</v>
      </c>
      <c r="F11" s="22" t="s">
        <v>308</v>
      </c>
      <c r="G11" s="34" t="s">
        <v>323</v>
      </c>
      <c r="H11" s="22" t="s">
        <v>310</v>
      </c>
      <c r="I11" s="22" t="s">
        <v>311</v>
      </c>
      <c r="J11" s="34" t="s">
        <v>312</v>
      </c>
    </row>
    <row r="12" ht="18.75" customHeight="1" spans="1:10">
      <c r="A12" s="209" t="s">
        <v>273</v>
      </c>
      <c r="B12" s="22" t="s">
        <v>304</v>
      </c>
      <c r="C12" s="22" t="s">
        <v>305</v>
      </c>
      <c r="D12" s="22" t="s">
        <v>306</v>
      </c>
      <c r="E12" s="34" t="s">
        <v>324</v>
      </c>
      <c r="F12" s="22" t="s">
        <v>308</v>
      </c>
      <c r="G12" s="34" t="s">
        <v>325</v>
      </c>
      <c r="H12" s="22" t="s">
        <v>321</v>
      </c>
      <c r="I12" s="22" t="s">
        <v>311</v>
      </c>
      <c r="J12" s="34" t="s">
        <v>326</v>
      </c>
    </row>
    <row r="13" ht="18.75" customHeight="1" spans="1:10">
      <c r="A13" s="209" t="s">
        <v>273</v>
      </c>
      <c r="B13" s="22" t="s">
        <v>304</v>
      </c>
      <c r="C13" s="22" t="s">
        <v>305</v>
      </c>
      <c r="D13" s="22" t="s">
        <v>306</v>
      </c>
      <c r="E13" s="34" t="s">
        <v>327</v>
      </c>
      <c r="F13" s="22" t="s">
        <v>308</v>
      </c>
      <c r="G13" s="34" t="s">
        <v>328</v>
      </c>
      <c r="H13" s="22" t="s">
        <v>329</v>
      </c>
      <c r="I13" s="22" t="s">
        <v>311</v>
      </c>
      <c r="J13" s="34" t="s">
        <v>327</v>
      </c>
    </row>
    <row r="14" ht="18.75" customHeight="1" spans="1:10">
      <c r="A14" s="209" t="s">
        <v>273</v>
      </c>
      <c r="B14" s="22" t="s">
        <v>304</v>
      </c>
      <c r="C14" s="22" t="s">
        <v>305</v>
      </c>
      <c r="D14" s="22" t="s">
        <v>306</v>
      </c>
      <c r="E14" s="34" t="s">
        <v>330</v>
      </c>
      <c r="F14" s="22" t="s">
        <v>308</v>
      </c>
      <c r="G14" s="34" t="s">
        <v>331</v>
      </c>
      <c r="H14" s="22" t="s">
        <v>332</v>
      </c>
      <c r="I14" s="22" t="s">
        <v>311</v>
      </c>
      <c r="J14" s="34" t="s">
        <v>333</v>
      </c>
    </row>
    <row r="15" ht="18.75" customHeight="1" spans="1:10">
      <c r="A15" s="209" t="s">
        <v>273</v>
      </c>
      <c r="B15" s="22" t="s">
        <v>304</v>
      </c>
      <c r="C15" s="22" t="s">
        <v>305</v>
      </c>
      <c r="D15" s="22" t="s">
        <v>306</v>
      </c>
      <c r="E15" s="34" t="s">
        <v>334</v>
      </c>
      <c r="F15" s="22" t="s">
        <v>335</v>
      </c>
      <c r="G15" s="34" t="s">
        <v>336</v>
      </c>
      <c r="H15" s="22" t="s">
        <v>337</v>
      </c>
      <c r="I15" s="22" t="s">
        <v>311</v>
      </c>
      <c r="J15" s="34" t="s">
        <v>338</v>
      </c>
    </row>
    <row r="16" ht="18.75" customHeight="1" spans="1:10">
      <c r="A16" s="209" t="s">
        <v>273</v>
      </c>
      <c r="B16" s="22" t="s">
        <v>304</v>
      </c>
      <c r="C16" s="22" t="s">
        <v>305</v>
      </c>
      <c r="D16" s="22" t="s">
        <v>306</v>
      </c>
      <c r="E16" s="34" t="s">
        <v>339</v>
      </c>
      <c r="F16" s="22" t="s">
        <v>308</v>
      </c>
      <c r="G16" s="34" t="s">
        <v>340</v>
      </c>
      <c r="H16" s="22" t="s">
        <v>341</v>
      </c>
      <c r="I16" s="22" t="s">
        <v>311</v>
      </c>
      <c r="J16" s="34" t="s">
        <v>339</v>
      </c>
    </row>
    <row r="17" ht="18.75" customHeight="1" spans="1:10">
      <c r="A17" s="209" t="s">
        <v>273</v>
      </c>
      <c r="B17" s="22" t="s">
        <v>304</v>
      </c>
      <c r="C17" s="22" t="s">
        <v>305</v>
      </c>
      <c r="D17" s="22" t="s">
        <v>342</v>
      </c>
      <c r="E17" s="34" t="s">
        <v>343</v>
      </c>
      <c r="F17" s="22" t="s">
        <v>344</v>
      </c>
      <c r="G17" s="34" t="s">
        <v>345</v>
      </c>
      <c r="H17" s="22" t="s">
        <v>346</v>
      </c>
      <c r="I17" s="22" t="s">
        <v>311</v>
      </c>
      <c r="J17" s="34" t="s">
        <v>347</v>
      </c>
    </row>
    <row r="18" ht="18.75" customHeight="1" spans="1:10">
      <c r="A18" s="209" t="s">
        <v>273</v>
      </c>
      <c r="B18" s="22" t="s">
        <v>304</v>
      </c>
      <c r="C18" s="22" t="s">
        <v>305</v>
      </c>
      <c r="D18" s="22" t="s">
        <v>348</v>
      </c>
      <c r="E18" s="34" t="s">
        <v>349</v>
      </c>
      <c r="F18" s="22" t="s">
        <v>344</v>
      </c>
      <c r="G18" s="34" t="s">
        <v>350</v>
      </c>
      <c r="H18" s="22" t="s">
        <v>351</v>
      </c>
      <c r="I18" s="22" t="s">
        <v>311</v>
      </c>
      <c r="J18" s="34" t="s">
        <v>352</v>
      </c>
    </row>
    <row r="19" ht="18.75" customHeight="1" spans="1:10">
      <c r="A19" s="209" t="s">
        <v>273</v>
      </c>
      <c r="B19" s="22" t="s">
        <v>304</v>
      </c>
      <c r="C19" s="22" t="s">
        <v>353</v>
      </c>
      <c r="D19" s="22" t="s">
        <v>354</v>
      </c>
      <c r="E19" s="34" t="s">
        <v>355</v>
      </c>
      <c r="F19" s="22" t="s">
        <v>308</v>
      </c>
      <c r="G19" s="34" t="s">
        <v>317</v>
      </c>
      <c r="H19" s="22" t="s">
        <v>356</v>
      </c>
      <c r="I19" s="22" t="s">
        <v>311</v>
      </c>
      <c r="J19" s="34" t="s">
        <v>357</v>
      </c>
    </row>
    <row r="20" ht="18.75" customHeight="1" spans="1:10">
      <c r="A20" s="209" t="s">
        <v>273</v>
      </c>
      <c r="B20" s="22" t="s">
        <v>304</v>
      </c>
      <c r="C20" s="22" t="s">
        <v>353</v>
      </c>
      <c r="D20" s="22" t="s">
        <v>358</v>
      </c>
      <c r="E20" s="34" t="s">
        <v>359</v>
      </c>
      <c r="F20" s="22" t="s">
        <v>344</v>
      </c>
      <c r="G20" s="34" t="s">
        <v>360</v>
      </c>
      <c r="H20" s="22" t="s">
        <v>351</v>
      </c>
      <c r="I20" s="22" t="s">
        <v>311</v>
      </c>
      <c r="J20" s="34" t="s">
        <v>361</v>
      </c>
    </row>
    <row r="21" ht="18.75" customHeight="1" spans="1:10">
      <c r="A21" s="209" t="s">
        <v>273</v>
      </c>
      <c r="B21" s="22" t="s">
        <v>304</v>
      </c>
      <c r="C21" s="22" t="s">
        <v>362</v>
      </c>
      <c r="D21" s="22" t="s">
        <v>363</v>
      </c>
      <c r="E21" s="34" t="s">
        <v>364</v>
      </c>
      <c r="F21" s="22" t="s">
        <v>344</v>
      </c>
      <c r="G21" s="34" t="s">
        <v>365</v>
      </c>
      <c r="H21" s="22" t="s">
        <v>351</v>
      </c>
      <c r="I21" s="22" t="s">
        <v>311</v>
      </c>
      <c r="J21" s="34" t="s">
        <v>366</v>
      </c>
    </row>
    <row r="22" ht="18.75" customHeight="1" spans="1:10">
      <c r="A22" s="209" t="s">
        <v>280</v>
      </c>
      <c r="B22" s="22" t="s">
        <v>367</v>
      </c>
      <c r="C22" s="22" t="s">
        <v>305</v>
      </c>
      <c r="D22" s="22" t="s">
        <v>306</v>
      </c>
      <c r="E22" s="34" t="s">
        <v>368</v>
      </c>
      <c r="F22" s="22" t="s">
        <v>344</v>
      </c>
      <c r="G22" s="34" t="s">
        <v>369</v>
      </c>
      <c r="H22" s="22" t="s">
        <v>370</v>
      </c>
      <c r="I22" s="22" t="s">
        <v>311</v>
      </c>
      <c r="J22" s="34" t="s">
        <v>371</v>
      </c>
    </row>
    <row r="23" ht="18.75" customHeight="1" spans="1:10">
      <c r="A23" s="209" t="s">
        <v>280</v>
      </c>
      <c r="B23" s="22" t="s">
        <v>367</v>
      </c>
      <c r="C23" s="22" t="s">
        <v>305</v>
      </c>
      <c r="D23" s="22" t="s">
        <v>306</v>
      </c>
      <c r="E23" s="34" t="s">
        <v>372</v>
      </c>
      <c r="F23" s="22" t="s">
        <v>344</v>
      </c>
      <c r="G23" s="34" t="s">
        <v>172</v>
      </c>
      <c r="H23" s="22" t="s">
        <v>332</v>
      </c>
      <c r="I23" s="22" t="s">
        <v>311</v>
      </c>
      <c r="J23" s="34" t="s">
        <v>373</v>
      </c>
    </row>
    <row r="24" ht="18.75" customHeight="1" spans="1:10">
      <c r="A24" s="209" t="s">
        <v>280</v>
      </c>
      <c r="B24" s="22" t="s">
        <v>367</v>
      </c>
      <c r="C24" s="22" t="s">
        <v>305</v>
      </c>
      <c r="D24" s="22" t="s">
        <v>306</v>
      </c>
      <c r="E24" s="34" t="s">
        <v>374</v>
      </c>
      <c r="F24" s="22" t="s">
        <v>344</v>
      </c>
      <c r="G24" s="34" t="s">
        <v>375</v>
      </c>
      <c r="H24" s="22" t="s">
        <v>321</v>
      </c>
      <c r="I24" s="22" t="s">
        <v>311</v>
      </c>
      <c r="J24" s="34" t="s">
        <v>376</v>
      </c>
    </row>
    <row r="25" ht="18.75" customHeight="1" spans="1:10">
      <c r="A25" s="209" t="s">
        <v>280</v>
      </c>
      <c r="B25" s="22" t="s">
        <v>367</v>
      </c>
      <c r="C25" s="22" t="s">
        <v>305</v>
      </c>
      <c r="D25" s="22" t="s">
        <v>342</v>
      </c>
      <c r="E25" s="34" t="s">
        <v>377</v>
      </c>
      <c r="F25" s="22" t="s">
        <v>308</v>
      </c>
      <c r="G25" s="34" t="s">
        <v>378</v>
      </c>
      <c r="H25" s="22" t="s">
        <v>351</v>
      </c>
      <c r="I25" s="22" t="s">
        <v>311</v>
      </c>
      <c r="J25" s="34" t="s">
        <v>379</v>
      </c>
    </row>
    <row r="26" ht="18.75" customHeight="1" spans="1:10">
      <c r="A26" s="209" t="s">
        <v>280</v>
      </c>
      <c r="B26" s="22" t="s">
        <v>367</v>
      </c>
      <c r="C26" s="22" t="s">
        <v>305</v>
      </c>
      <c r="D26" s="22" t="s">
        <v>348</v>
      </c>
      <c r="E26" s="34" t="s">
        <v>380</v>
      </c>
      <c r="F26" s="22" t="s">
        <v>308</v>
      </c>
      <c r="G26" s="34" t="s">
        <v>378</v>
      </c>
      <c r="H26" s="22" t="s">
        <v>351</v>
      </c>
      <c r="I26" s="22" t="s">
        <v>311</v>
      </c>
      <c r="J26" s="34" t="s">
        <v>381</v>
      </c>
    </row>
    <row r="27" ht="18.75" customHeight="1" spans="1:10">
      <c r="A27" s="209" t="s">
        <v>280</v>
      </c>
      <c r="B27" s="22" t="s">
        <v>367</v>
      </c>
      <c r="C27" s="22" t="s">
        <v>353</v>
      </c>
      <c r="D27" s="22" t="s">
        <v>354</v>
      </c>
      <c r="E27" s="34" t="s">
        <v>382</v>
      </c>
      <c r="F27" s="22" t="s">
        <v>335</v>
      </c>
      <c r="G27" s="34" t="s">
        <v>383</v>
      </c>
      <c r="H27" s="22" t="s">
        <v>329</v>
      </c>
      <c r="I27" s="22" t="s">
        <v>311</v>
      </c>
      <c r="J27" s="34" t="s">
        <v>384</v>
      </c>
    </row>
    <row r="28" ht="18.75" customHeight="1" spans="1:10">
      <c r="A28" s="209" t="s">
        <v>280</v>
      </c>
      <c r="B28" s="22" t="s">
        <v>367</v>
      </c>
      <c r="C28" s="22" t="s">
        <v>353</v>
      </c>
      <c r="D28" s="22" t="s">
        <v>358</v>
      </c>
      <c r="E28" s="34" t="s">
        <v>385</v>
      </c>
      <c r="F28" s="22" t="s">
        <v>308</v>
      </c>
      <c r="G28" s="34" t="s">
        <v>386</v>
      </c>
      <c r="H28" s="22" t="s">
        <v>386</v>
      </c>
      <c r="I28" s="22" t="s">
        <v>387</v>
      </c>
      <c r="J28" s="34" t="s">
        <v>388</v>
      </c>
    </row>
    <row r="29" ht="18.75" customHeight="1" spans="1:10">
      <c r="A29" s="209" t="s">
        <v>280</v>
      </c>
      <c r="B29" s="22" t="s">
        <v>367</v>
      </c>
      <c r="C29" s="22" t="s">
        <v>353</v>
      </c>
      <c r="D29" s="22" t="s">
        <v>358</v>
      </c>
      <c r="E29" s="34" t="s">
        <v>389</v>
      </c>
      <c r="F29" s="22" t="s">
        <v>308</v>
      </c>
      <c r="G29" s="34" t="s">
        <v>386</v>
      </c>
      <c r="H29" s="22" t="s">
        <v>386</v>
      </c>
      <c r="I29" s="22" t="s">
        <v>311</v>
      </c>
      <c r="J29" s="34" t="s">
        <v>390</v>
      </c>
    </row>
    <row r="30" ht="18.75" customHeight="1" spans="1:10">
      <c r="A30" s="209" t="s">
        <v>280</v>
      </c>
      <c r="B30" s="22" t="s">
        <v>367</v>
      </c>
      <c r="C30" s="22" t="s">
        <v>362</v>
      </c>
      <c r="D30" s="22" t="s">
        <v>363</v>
      </c>
      <c r="E30" s="34" t="s">
        <v>391</v>
      </c>
      <c r="F30" s="22" t="s">
        <v>308</v>
      </c>
      <c r="G30" s="34" t="s">
        <v>392</v>
      </c>
      <c r="H30" s="22" t="s">
        <v>392</v>
      </c>
      <c r="I30" s="22" t="s">
        <v>311</v>
      </c>
      <c r="J30" s="34" t="s">
        <v>393</v>
      </c>
    </row>
    <row r="31" ht="18.75" customHeight="1" spans="1:10">
      <c r="A31" s="209" t="s">
        <v>291</v>
      </c>
      <c r="B31" s="22" t="s">
        <v>394</v>
      </c>
      <c r="C31" s="22" t="s">
        <v>305</v>
      </c>
      <c r="D31" s="22" t="s">
        <v>306</v>
      </c>
      <c r="E31" s="34" t="s">
        <v>395</v>
      </c>
      <c r="F31" s="22" t="s">
        <v>344</v>
      </c>
      <c r="G31" s="34" t="s">
        <v>396</v>
      </c>
      <c r="H31" s="22" t="s">
        <v>321</v>
      </c>
      <c r="I31" s="22" t="s">
        <v>311</v>
      </c>
      <c r="J31" s="34" t="s">
        <v>397</v>
      </c>
    </row>
    <row r="32" ht="18.75" customHeight="1" spans="1:10">
      <c r="A32" s="209" t="s">
        <v>291</v>
      </c>
      <c r="B32" s="22" t="s">
        <v>394</v>
      </c>
      <c r="C32" s="22" t="s">
        <v>305</v>
      </c>
      <c r="D32" s="22" t="s">
        <v>306</v>
      </c>
      <c r="E32" s="34" t="s">
        <v>398</v>
      </c>
      <c r="F32" s="22" t="s">
        <v>344</v>
      </c>
      <c r="G32" s="34" t="s">
        <v>399</v>
      </c>
      <c r="H32" s="22" t="s">
        <v>332</v>
      </c>
      <c r="I32" s="22" t="s">
        <v>387</v>
      </c>
      <c r="J32" s="34" t="s">
        <v>400</v>
      </c>
    </row>
    <row r="33" ht="18.75" customHeight="1" spans="1:10">
      <c r="A33" s="209" t="s">
        <v>291</v>
      </c>
      <c r="B33" s="22" t="s">
        <v>394</v>
      </c>
      <c r="C33" s="22" t="s">
        <v>305</v>
      </c>
      <c r="D33" s="22" t="s">
        <v>306</v>
      </c>
      <c r="E33" s="34" t="s">
        <v>401</v>
      </c>
      <c r="F33" s="22" t="s">
        <v>344</v>
      </c>
      <c r="G33" s="34" t="s">
        <v>402</v>
      </c>
      <c r="H33" s="22" t="s">
        <v>332</v>
      </c>
      <c r="I33" s="22" t="s">
        <v>311</v>
      </c>
      <c r="J33" s="34" t="s">
        <v>403</v>
      </c>
    </row>
    <row r="34" ht="18.75" customHeight="1" spans="1:10">
      <c r="A34" s="209" t="s">
        <v>291</v>
      </c>
      <c r="B34" s="22" t="s">
        <v>394</v>
      </c>
      <c r="C34" s="22" t="s">
        <v>305</v>
      </c>
      <c r="D34" s="22" t="s">
        <v>342</v>
      </c>
      <c r="E34" s="34" t="s">
        <v>404</v>
      </c>
      <c r="F34" s="22" t="s">
        <v>344</v>
      </c>
      <c r="G34" s="34" t="s">
        <v>402</v>
      </c>
      <c r="H34" s="22" t="s">
        <v>332</v>
      </c>
      <c r="I34" s="22" t="s">
        <v>311</v>
      </c>
      <c r="J34" s="34" t="s">
        <v>405</v>
      </c>
    </row>
    <row r="35" ht="18.75" customHeight="1" spans="1:10">
      <c r="A35" s="209" t="s">
        <v>291</v>
      </c>
      <c r="B35" s="22" t="s">
        <v>394</v>
      </c>
      <c r="C35" s="22" t="s">
        <v>305</v>
      </c>
      <c r="D35" s="22" t="s">
        <v>348</v>
      </c>
      <c r="E35" s="34" t="s">
        <v>406</v>
      </c>
      <c r="F35" s="22" t="s">
        <v>308</v>
      </c>
      <c r="G35" s="34" t="s">
        <v>407</v>
      </c>
      <c r="H35" s="22" t="s">
        <v>351</v>
      </c>
      <c r="I35" s="22" t="s">
        <v>311</v>
      </c>
      <c r="J35" s="34" t="s">
        <v>408</v>
      </c>
    </row>
    <row r="36" ht="18.75" customHeight="1" spans="1:10">
      <c r="A36" s="209" t="s">
        <v>291</v>
      </c>
      <c r="B36" s="22" t="s">
        <v>394</v>
      </c>
      <c r="C36" s="22" t="s">
        <v>305</v>
      </c>
      <c r="D36" s="22" t="s">
        <v>348</v>
      </c>
      <c r="E36" s="34" t="s">
        <v>409</v>
      </c>
      <c r="F36" s="22" t="s">
        <v>308</v>
      </c>
      <c r="G36" s="34" t="s">
        <v>410</v>
      </c>
      <c r="H36" s="22" t="s">
        <v>410</v>
      </c>
      <c r="I36" s="22" t="s">
        <v>387</v>
      </c>
      <c r="J36" s="34" t="s">
        <v>411</v>
      </c>
    </row>
    <row r="37" ht="18.75" customHeight="1" spans="1:10">
      <c r="A37" s="209" t="s">
        <v>291</v>
      </c>
      <c r="B37" s="22" t="s">
        <v>394</v>
      </c>
      <c r="C37" s="22" t="s">
        <v>353</v>
      </c>
      <c r="D37" s="22" t="s">
        <v>358</v>
      </c>
      <c r="E37" s="34" t="s">
        <v>412</v>
      </c>
      <c r="F37" s="22" t="s">
        <v>308</v>
      </c>
      <c r="G37" s="34" t="s">
        <v>386</v>
      </c>
      <c r="H37" s="22" t="s">
        <v>386</v>
      </c>
      <c r="I37" s="22" t="s">
        <v>387</v>
      </c>
      <c r="J37" s="34" t="s">
        <v>413</v>
      </c>
    </row>
    <row r="38" ht="18.75" customHeight="1" spans="1:10">
      <c r="A38" s="209" t="s">
        <v>291</v>
      </c>
      <c r="B38" s="22" t="s">
        <v>394</v>
      </c>
      <c r="C38" s="22" t="s">
        <v>362</v>
      </c>
      <c r="D38" s="22" t="s">
        <v>363</v>
      </c>
      <c r="E38" s="34" t="s">
        <v>363</v>
      </c>
      <c r="F38" s="22" t="s">
        <v>308</v>
      </c>
      <c r="G38" s="34" t="s">
        <v>392</v>
      </c>
      <c r="H38" s="22" t="s">
        <v>392</v>
      </c>
      <c r="I38" s="22" t="s">
        <v>387</v>
      </c>
      <c r="J38" s="34" t="s">
        <v>414</v>
      </c>
    </row>
    <row r="39" ht="18.75" customHeight="1" spans="1:10">
      <c r="A39" s="209" t="s">
        <v>282</v>
      </c>
      <c r="B39" s="22" t="s">
        <v>415</v>
      </c>
      <c r="C39" s="22" t="s">
        <v>305</v>
      </c>
      <c r="D39" s="22" t="s">
        <v>306</v>
      </c>
      <c r="E39" s="34" t="s">
        <v>368</v>
      </c>
      <c r="F39" s="22" t="s">
        <v>344</v>
      </c>
      <c r="G39" s="34" t="s">
        <v>369</v>
      </c>
      <c r="H39" s="22" t="s">
        <v>370</v>
      </c>
      <c r="I39" s="22" t="s">
        <v>311</v>
      </c>
      <c r="J39" s="34" t="s">
        <v>371</v>
      </c>
    </row>
    <row r="40" ht="18.75" customHeight="1" spans="1:10">
      <c r="A40" s="209" t="s">
        <v>282</v>
      </c>
      <c r="B40" s="22" t="s">
        <v>415</v>
      </c>
      <c r="C40" s="22" t="s">
        <v>305</v>
      </c>
      <c r="D40" s="22" t="s">
        <v>306</v>
      </c>
      <c r="E40" s="34" t="s">
        <v>372</v>
      </c>
      <c r="F40" s="22" t="s">
        <v>344</v>
      </c>
      <c r="G40" s="34" t="s">
        <v>172</v>
      </c>
      <c r="H40" s="22" t="s">
        <v>332</v>
      </c>
      <c r="I40" s="22" t="s">
        <v>311</v>
      </c>
      <c r="J40" s="34" t="s">
        <v>416</v>
      </c>
    </row>
    <row r="41" ht="18.75" customHeight="1" spans="1:10">
      <c r="A41" s="209" t="s">
        <v>282</v>
      </c>
      <c r="B41" s="22" t="s">
        <v>415</v>
      </c>
      <c r="C41" s="22" t="s">
        <v>305</v>
      </c>
      <c r="D41" s="22" t="s">
        <v>306</v>
      </c>
      <c r="E41" s="34" t="s">
        <v>374</v>
      </c>
      <c r="F41" s="22" t="s">
        <v>344</v>
      </c>
      <c r="G41" s="34" t="s">
        <v>375</v>
      </c>
      <c r="H41" s="22" t="s">
        <v>321</v>
      </c>
      <c r="I41" s="22" t="s">
        <v>311</v>
      </c>
      <c r="J41" s="34" t="s">
        <v>376</v>
      </c>
    </row>
    <row r="42" ht="18.75" customHeight="1" spans="1:10">
      <c r="A42" s="209" t="s">
        <v>282</v>
      </c>
      <c r="B42" s="22" t="s">
        <v>415</v>
      </c>
      <c r="C42" s="22" t="s">
        <v>305</v>
      </c>
      <c r="D42" s="22" t="s">
        <v>342</v>
      </c>
      <c r="E42" s="34" t="s">
        <v>377</v>
      </c>
      <c r="F42" s="22" t="s">
        <v>344</v>
      </c>
      <c r="G42" s="34" t="s">
        <v>350</v>
      </c>
      <c r="H42" s="22" t="s">
        <v>351</v>
      </c>
      <c r="I42" s="22" t="s">
        <v>311</v>
      </c>
      <c r="J42" s="34" t="s">
        <v>379</v>
      </c>
    </row>
    <row r="43" ht="18.75" customHeight="1" spans="1:10">
      <c r="A43" s="209" t="s">
        <v>282</v>
      </c>
      <c r="B43" s="22" t="s">
        <v>415</v>
      </c>
      <c r="C43" s="22" t="s">
        <v>305</v>
      </c>
      <c r="D43" s="22" t="s">
        <v>348</v>
      </c>
      <c r="E43" s="34" t="s">
        <v>380</v>
      </c>
      <c r="F43" s="22" t="s">
        <v>344</v>
      </c>
      <c r="G43" s="34" t="s">
        <v>350</v>
      </c>
      <c r="H43" s="22" t="s">
        <v>351</v>
      </c>
      <c r="I43" s="22" t="s">
        <v>311</v>
      </c>
      <c r="J43" s="34" t="s">
        <v>417</v>
      </c>
    </row>
    <row r="44" ht="18.75" customHeight="1" spans="1:10">
      <c r="A44" s="209" t="s">
        <v>282</v>
      </c>
      <c r="B44" s="22" t="s">
        <v>415</v>
      </c>
      <c r="C44" s="22" t="s">
        <v>305</v>
      </c>
      <c r="D44" s="22" t="s">
        <v>418</v>
      </c>
      <c r="E44" s="34" t="s">
        <v>419</v>
      </c>
      <c r="F44" s="22" t="s">
        <v>335</v>
      </c>
      <c r="G44" s="34" t="s">
        <v>382</v>
      </c>
      <c r="H44" s="22" t="s">
        <v>329</v>
      </c>
      <c r="I44" s="22" t="s">
        <v>311</v>
      </c>
      <c r="J44" s="34" t="s">
        <v>384</v>
      </c>
    </row>
    <row r="45" ht="18.75" customHeight="1" spans="1:10">
      <c r="A45" s="209" t="s">
        <v>282</v>
      </c>
      <c r="B45" s="22" t="s">
        <v>415</v>
      </c>
      <c r="C45" s="22" t="s">
        <v>353</v>
      </c>
      <c r="D45" s="22" t="s">
        <v>358</v>
      </c>
      <c r="E45" s="34" t="s">
        <v>385</v>
      </c>
      <c r="F45" s="22" t="s">
        <v>308</v>
      </c>
      <c r="G45" s="34" t="s">
        <v>386</v>
      </c>
      <c r="H45" s="22" t="s">
        <v>386</v>
      </c>
      <c r="I45" s="22" t="s">
        <v>387</v>
      </c>
      <c r="J45" s="34" t="s">
        <v>420</v>
      </c>
    </row>
    <row r="46" ht="18.75" customHeight="1" spans="1:10">
      <c r="A46" s="209" t="s">
        <v>282</v>
      </c>
      <c r="B46" s="22" t="s">
        <v>415</v>
      </c>
      <c r="C46" s="22" t="s">
        <v>353</v>
      </c>
      <c r="D46" s="22" t="s">
        <v>358</v>
      </c>
      <c r="E46" s="34" t="s">
        <v>389</v>
      </c>
      <c r="F46" s="22" t="s">
        <v>308</v>
      </c>
      <c r="G46" s="34" t="s">
        <v>386</v>
      </c>
      <c r="H46" s="22" t="s">
        <v>386</v>
      </c>
      <c r="I46" s="22" t="s">
        <v>387</v>
      </c>
      <c r="J46" s="34" t="s">
        <v>421</v>
      </c>
    </row>
    <row r="47" ht="18.75" customHeight="1" spans="1:10">
      <c r="A47" s="209" t="s">
        <v>282</v>
      </c>
      <c r="B47" s="22" t="s">
        <v>415</v>
      </c>
      <c r="C47" s="22" t="s">
        <v>362</v>
      </c>
      <c r="D47" s="22" t="s">
        <v>363</v>
      </c>
      <c r="E47" s="34" t="s">
        <v>391</v>
      </c>
      <c r="F47" s="22" t="s">
        <v>344</v>
      </c>
      <c r="G47" s="34" t="s">
        <v>365</v>
      </c>
      <c r="H47" s="22" t="s">
        <v>351</v>
      </c>
      <c r="I47" s="22" t="s">
        <v>387</v>
      </c>
      <c r="J47" s="34" t="s">
        <v>422</v>
      </c>
    </row>
    <row r="48" ht="18.75" customHeight="1" spans="1:10">
      <c r="A48" s="209" t="s">
        <v>289</v>
      </c>
      <c r="B48" s="22" t="s">
        <v>423</v>
      </c>
      <c r="C48" s="22" t="s">
        <v>305</v>
      </c>
      <c r="D48" s="22" t="s">
        <v>306</v>
      </c>
      <c r="E48" s="34" t="s">
        <v>313</v>
      </c>
      <c r="F48" s="22" t="s">
        <v>308</v>
      </c>
      <c r="G48" s="34" t="s">
        <v>314</v>
      </c>
      <c r="H48" s="22" t="s">
        <v>315</v>
      </c>
      <c r="I48" s="22" t="s">
        <v>311</v>
      </c>
      <c r="J48" s="34" t="s">
        <v>424</v>
      </c>
    </row>
    <row r="49" ht="18.75" customHeight="1" spans="1:10">
      <c r="A49" s="209" t="s">
        <v>289</v>
      </c>
      <c r="B49" s="22" t="s">
        <v>423</v>
      </c>
      <c r="C49" s="22" t="s">
        <v>305</v>
      </c>
      <c r="D49" s="22" t="s">
        <v>306</v>
      </c>
      <c r="E49" s="34" t="s">
        <v>339</v>
      </c>
      <c r="F49" s="22" t="s">
        <v>308</v>
      </c>
      <c r="G49" s="34" t="s">
        <v>340</v>
      </c>
      <c r="H49" s="22" t="s">
        <v>341</v>
      </c>
      <c r="I49" s="22" t="s">
        <v>311</v>
      </c>
      <c r="J49" s="34" t="s">
        <v>425</v>
      </c>
    </row>
    <row r="50" ht="18.75" customHeight="1" spans="1:10">
      <c r="A50" s="209" t="s">
        <v>289</v>
      </c>
      <c r="B50" s="22" t="s">
        <v>423</v>
      </c>
      <c r="C50" s="22" t="s">
        <v>305</v>
      </c>
      <c r="D50" s="22" t="s">
        <v>306</v>
      </c>
      <c r="E50" s="34" t="s">
        <v>327</v>
      </c>
      <c r="F50" s="22" t="s">
        <v>308</v>
      </c>
      <c r="G50" s="34" t="s">
        <v>328</v>
      </c>
      <c r="H50" s="22" t="s">
        <v>310</v>
      </c>
      <c r="I50" s="22" t="s">
        <v>311</v>
      </c>
      <c r="J50" s="34" t="s">
        <v>426</v>
      </c>
    </row>
    <row r="51" ht="18.75" customHeight="1" spans="1:10">
      <c r="A51" s="209" t="s">
        <v>289</v>
      </c>
      <c r="B51" s="22" t="s">
        <v>423</v>
      </c>
      <c r="C51" s="22" t="s">
        <v>305</v>
      </c>
      <c r="D51" s="22" t="s">
        <v>306</v>
      </c>
      <c r="E51" s="34" t="s">
        <v>334</v>
      </c>
      <c r="F51" s="22" t="s">
        <v>335</v>
      </c>
      <c r="G51" s="34" t="s">
        <v>336</v>
      </c>
      <c r="H51" s="22" t="s">
        <v>329</v>
      </c>
      <c r="I51" s="22" t="s">
        <v>311</v>
      </c>
      <c r="J51" s="34" t="s">
        <v>427</v>
      </c>
    </row>
    <row r="52" ht="18.75" customHeight="1" spans="1:10">
      <c r="A52" s="209" t="s">
        <v>289</v>
      </c>
      <c r="B52" s="22" t="s">
        <v>423</v>
      </c>
      <c r="C52" s="22" t="s">
        <v>305</v>
      </c>
      <c r="D52" s="22" t="s">
        <v>306</v>
      </c>
      <c r="E52" s="34" t="s">
        <v>330</v>
      </c>
      <c r="F52" s="22" t="s">
        <v>344</v>
      </c>
      <c r="G52" s="34" t="s">
        <v>331</v>
      </c>
      <c r="H52" s="22" t="s">
        <v>332</v>
      </c>
      <c r="I52" s="22" t="s">
        <v>311</v>
      </c>
      <c r="J52" s="34" t="s">
        <v>428</v>
      </c>
    </row>
    <row r="53" ht="18.75" customHeight="1" spans="1:10">
      <c r="A53" s="209" t="s">
        <v>289</v>
      </c>
      <c r="B53" s="22" t="s">
        <v>423</v>
      </c>
      <c r="C53" s="22" t="s">
        <v>305</v>
      </c>
      <c r="D53" s="22" t="s">
        <v>306</v>
      </c>
      <c r="E53" s="34" t="s">
        <v>307</v>
      </c>
      <c r="F53" s="22" t="s">
        <v>308</v>
      </c>
      <c r="G53" s="34" t="s">
        <v>375</v>
      </c>
      <c r="H53" s="22" t="s">
        <v>310</v>
      </c>
      <c r="I53" s="22" t="s">
        <v>311</v>
      </c>
      <c r="J53" s="34" t="s">
        <v>289</v>
      </c>
    </row>
    <row r="54" ht="18.75" customHeight="1" spans="1:10">
      <c r="A54" s="209" t="s">
        <v>289</v>
      </c>
      <c r="B54" s="22" t="s">
        <v>423</v>
      </c>
      <c r="C54" s="22" t="s">
        <v>305</v>
      </c>
      <c r="D54" s="22" t="s">
        <v>306</v>
      </c>
      <c r="E54" s="34" t="s">
        <v>324</v>
      </c>
      <c r="F54" s="22" t="s">
        <v>308</v>
      </c>
      <c r="G54" s="34" t="s">
        <v>325</v>
      </c>
      <c r="H54" s="22" t="s">
        <v>321</v>
      </c>
      <c r="I54" s="22" t="s">
        <v>311</v>
      </c>
      <c r="J54" s="34" t="s">
        <v>424</v>
      </c>
    </row>
    <row r="55" ht="18.75" customHeight="1" spans="1:10">
      <c r="A55" s="209" t="s">
        <v>289</v>
      </c>
      <c r="B55" s="22" t="s">
        <v>423</v>
      </c>
      <c r="C55" s="22" t="s">
        <v>305</v>
      </c>
      <c r="D55" s="22" t="s">
        <v>306</v>
      </c>
      <c r="E55" s="34" t="s">
        <v>429</v>
      </c>
      <c r="F55" s="22" t="s">
        <v>308</v>
      </c>
      <c r="G55" s="34" t="s">
        <v>430</v>
      </c>
      <c r="H55" s="22" t="s">
        <v>310</v>
      </c>
      <c r="I55" s="22" t="s">
        <v>311</v>
      </c>
      <c r="J55" s="34" t="s">
        <v>424</v>
      </c>
    </row>
    <row r="56" ht="18.75" customHeight="1" spans="1:10">
      <c r="A56" s="209" t="s">
        <v>289</v>
      </c>
      <c r="B56" s="22" t="s">
        <v>423</v>
      </c>
      <c r="C56" s="22" t="s">
        <v>305</v>
      </c>
      <c r="D56" s="22" t="s">
        <v>306</v>
      </c>
      <c r="E56" s="34" t="s">
        <v>316</v>
      </c>
      <c r="F56" s="22" t="s">
        <v>308</v>
      </c>
      <c r="G56" s="34" t="s">
        <v>431</v>
      </c>
      <c r="H56" s="22" t="s">
        <v>356</v>
      </c>
      <c r="I56" s="22" t="s">
        <v>311</v>
      </c>
      <c r="J56" s="34" t="s">
        <v>424</v>
      </c>
    </row>
    <row r="57" ht="18.75" customHeight="1" spans="1:10">
      <c r="A57" s="209" t="s">
        <v>289</v>
      </c>
      <c r="B57" s="22" t="s">
        <v>423</v>
      </c>
      <c r="C57" s="22" t="s">
        <v>305</v>
      </c>
      <c r="D57" s="22" t="s">
        <v>306</v>
      </c>
      <c r="E57" s="34" t="s">
        <v>432</v>
      </c>
      <c r="F57" s="22" t="s">
        <v>308</v>
      </c>
      <c r="G57" s="34" t="s">
        <v>433</v>
      </c>
      <c r="H57" s="22" t="s">
        <v>321</v>
      </c>
      <c r="I57" s="22" t="s">
        <v>311</v>
      </c>
      <c r="J57" s="34" t="s">
        <v>424</v>
      </c>
    </row>
    <row r="58" ht="18.75" customHeight="1" spans="1:10">
      <c r="A58" s="209" t="s">
        <v>289</v>
      </c>
      <c r="B58" s="22" t="s">
        <v>423</v>
      </c>
      <c r="C58" s="22" t="s">
        <v>305</v>
      </c>
      <c r="D58" s="22" t="s">
        <v>342</v>
      </c>
      <c r="E58" s="34" t="s">
        <v>343</v>
      </c>
      <c r="F58" s="22" t="s">
        <v>344</v>
      </c>
      <c r="G58" s="34" t="s">
        <v>345</v>
      </c>
      <c r="H58" s="22" t="s">
        <v>346</v>
      </c>
      <c r="I58" s="22" t="s">
        <v>311</v>
      </c>
      <c r="J58" s="34" t="s">
        <v>434</v>
      </c>
    </row>
    <row r="59" ht="18.75" customHeight="1" spans="1:10">
      <c r="A59" s="209" t="s">
        <v>289</v>
      </c>
      <c r="B59" s="22" t="s">
        <v>423</v>
      </c>
      <c r="C59" s="22" t="s">
        <v>305</v>
      </c>
      <c r="D59" s="22" t="s">
        <v>348</v>
      </c>
      <c r="E59" s="34" t="s">
        <v>349</v>
      </c>
      <c r="F59" s="22" t="s">
        <v>308</v>
      </c>
      <c r="G59" s="34" t="s">
        <v>435</v>
      </c>
      <c r="H59" s="22" t="s">
        <v>351</v>
      </c>
      <c r="I59" s="22" t="s">
        <v>311</v>
      </c>
      <c r="J59" s="34" t="s">
        <v>436</v>
      </c>
    </row>
    <row r="60" ht="18.75" customHeight="1" spans="1:10">
      <c r="A60" s="209" t="s">
        <v>289</v>
      </c>
      <c r="B60" s="22" t="s">
        <v>423</v>
      </c>
      <c r="C60" s="22" t="s">
        <v>353</v>
      </c>
      <c r="D60" s="22" t="s">
        <v>354</v>
      </c>
      <c r="E60" s="34" t="s">
        <v>355</v>
      </c>
      <c r="F60" s="22" t="s">
        <v>308</v>
      </c>
      <c r="G60" s="34" t="s">
        <v>317</v>
      </c>
      <c r="H60" s="22" t="s">
        <v>356</v>
      </c>
      <c r="I60" s="22" t="s">
        <v>311</v>
      </c>
      <c r="J60" s="34" t="s">
        <v>437</v>
      </c>
    </row>
    <row r="61" ht="18.75" customHeight="1" spans="1:10">
      <c r="A61" s="209" t="s">
        <v>289</v>
      </c>
      <c r="B61" s="22" t="s">
        <v>423</v>
      </c>
      <c r="C61" s="22" t="s">
        <v>353</v>
      </c>
      <c r="D61" s="22" t="s">
        <v>358</v>
      </c>
      <c r="E61" s="34" t="s">
        <v>359</v>
      </c>
      <c r="F61" s="22" t="s">
        <v>344</v>
      </c>
      <c r="G61" s="34" t="s">
        <v>360</v>
      </c>
      <c r="H61" s="22" t="s">
        <v>351</v>
      </c>
      <c r="I61" s="22" t="s">
        <v>311</v>
      </c>
      <c r="J61" s="34" t="s">
        <v>438</v>
      </c>
    </row>
    <row r="62" ht="18.75" customHeight="1" spans="1:10">
      <c r="A62" s="209" t="s">
        <v>289</v>
      </c>
      <c r="B62" s="22" t="s">
        <v>423</v>
      </c>
      <c r="C62" s="22" t="s">
        <v>362</v>
      </c>
      <c r="D62" s="22" t="s">
        <v>363</v>
      </c>
      <c r="E62" s="34" t="s">
        <v>364</v>
      </c>
      <c r="F62" s="22" t="s">
        <v>308</v>
      </c>
      <c r="G62" s="34" t="s">
        <v>392</v>
      </c>
      <c r="H62" s="22" t="s">
        <v>392</v>
      </c>
      <c r="I62" s="22" t="s">
        <v>387</v>
      </c>
      <c r="J62" s="34" t="s">
        <v>439</v>
      </c>
    </row>
    <row r="63" ht="18.75" customHeight="1" spans="1:10">
      <c r="A63" s="209" t="s">
        <v>284</v>
      </c>
      <c r="B63" s="22" t="s">
        <v>394</v>
      </c>
      <c r="C63" s="22" t="s">
        <v>305</v>
      </c>
      <c r="D63" s="22" t="s">
        <v>306</v>
      </c>
      <c r="E63" s="34" t="s">
        <v>398</v>
      </c>
      <c r="F63" s="22" t="s">
        <v>308</v>
      </c>
      <c r="G63" s="34" t="s">
        <v>399</v>
      </c>
      <c r="H63" s="22" t="s">
        <v>332</v>
      </c>
      <c r="I63" s="22" t="s">
        <v>311</v>
      </c>
      <c r="J63" s="34" t="s">
        <v>440</v>
      </c>
    </row>
    <row r="64" ht="18.75" customHeight="1" spans="1:10">
      <c r="A64" s="209" t="s">
        <v>284</v>
      </c>
      <c r="B64" s="22" t="s">
        <v>394</v>
      </c>
      <c r="C64" s="22" t="s">
        <v>305</v>
      </c>
      <c r="D64" s="22" t="s">
        <v>306</v>
      </c>
      <c r="E64" s="34" t="s">
        <v>401</v>
      </c>
      <c r="F64" s="22" t="s">
        <v>344</v>
      </c>
      <c r="G64" s="34" t="s">
        <v>402</v>
      </c>
      <c r="H64" s="22" t="s">
        <v>332</v>
      </c>
      <c r="I64" s="22" t="s">
        <v>311</v>
      </c>
      <c r="J64" s="34" t="s">
        <v>403</v>
      </c>
    </row>
    <row r="65" ht="18.75" customHeight="1" spans="1:10">
      <c r="A65" s="209" t="s">
        <v>284</v>
      </c>
      <c r="B65" s="22" t="s">
        <v>394</v>
      </c>
      <c r="C65" s="22" t="s">
        <v>305</v>
      </c>
      <c r="D65" s="22" t="s">
        <v>306</v>
      </c>
      <c r="E65" s="34" t="s">
        <v>395</v>
      </c>
      <c r="F65" s="22" t="s">
        <v>344</v>
      </c>
      <c r="G65" s="34" t="s">
        <v>441</v>
      </c>
      <c r="H65" s="22" t="s">
        <v>321</v>
      </c>
      <c r="I65" s="22" t="s">
        <v>311</v>
      </c>
      <c r="J65" s="34" t="s">
        <v>442</v>
      </c>
    </row>
    <row r="66" ht="18.75" customHeight="1" spans="1:10">
      <c r="A66" s="209" t="s">
        <v>284</v>
      </c>
      <c r="B66" s="22" t="s">
        <v>394</v>
      </c>
      <c r="C66" s="22" t="s">
        <v>305</v>
      </c>
      <c r="D66" s="22" t="s">
        <v>342</v>
      </c>
      <c r="E66" s="34" t="s">
        <v>404</v>
      </c>
      <c r="F66" s="22" t="s">
        <v>344</v>
      </c>
      <c r="G66" s="34" t="s">
        <v>433</v>
      </c>
      <c r="H66" s="22" t="s">
        <v>332</v>
      </c>
      <c r="I66" s="22" t="s">
        <v>311</v>
      </c>
      <c r="J66" s="34" t="s">
        <v>443</v>
      </c>
    </row>
    <row r="67" ht="18.75" customHeight="1" spans="1:10">
      <c r="A67" s="209" t="s">
        <v>284</v>
      </c>
      <c r="B67" s="22" t="s">
        <v>394</v>
      </c>
      <c r="C67" s="22" t="s">
        <v>305</v>
      </c>
      <c r="D67" s="22" t="s">
        <v>348</v>
      </c>
      <c r="E67" s="34" t="s">
        <v>406</v>
      </c>
      <c r="F67" s="22" t="s">
        <v>344</v>
      </c>
      <c r="G67" s="34" t="s">
        <v>350</v>
      </c>
      <c r="H67" s="22" t="s">
        <v>351</v>
      </c>
      <c r="I67" s="22" t="s">
        <v>311</v>
      </c>
      <c r="J67" s="34" t="s">
        <v>444</v>
      </c>
    </row>
    <row r="68" ht="18.75" customHeight="1" spans="1:10">
      <c r="A68" s="209" t="s">
        <v>284</v>
      </c>
      <c r="B68" s="22" t="s">
        <v>394</v>
      </c>
      <c r="C68" s="22" t="s">
        <v>305</v>
      </c>
      <c r="D68" s="22" t="s">
        <v>348</v>
      </c>
      <c r="E68" s="34" t="s">
        <v>409</v>
      </c>
      <c r="F68" s="22" t="s">
        <v>308</v>
      </c>
      <c r="G68" s="34" t="s">
        <v>410</v>
      </c>
      <c r="H68" s="22" t="s">
        <v>410</v>
      </c>
      <c r="I68" s="22" t="s">
        <v>387</v>
      </c>
      <c r="J68" s="34" t="s">
        <v>445</v>
      </c>
    </row>
    <row r="69" ht="18.75" customHeight="1" spans="1:10">
      <c r="A69" s="209" t="s">
        <v>284</v>
      </c>
      <c r="B69" s="22" t="s">
        <v>394</v>
      </c>
      <c r="C69" s="22" t="s">
        <v>353</v>
      </c>
      <c r="D69" s="22" t="s">
        <v>358</v>
      </c>
      <c r="E69" s="34" t="s">
        <v>412</v>
      </c>
      <c r="F69" s="22" t="s">
        <v>308</v>
      </c>
      <c r="G69" s="34" t="s">
        <v>386</v>
      </c>
      <c r="H69" s="22" t="s">
        <v>386</v>
      </c>
      <c r="I69" s="22" t="s">
        <v>387</v>
      </c>
      <c r="J69" s="34" t="s">
        <v>446</v>
      </c>
    </row>
    <row r="70" ht="18.75" customHeight="1" spans="1:10">
      <c r="A70" s="209" t="s">
        <v>284</v>
      </c>
      <c r="B70" s="22" t="s">
        <v>394</v>
      </c>
      <c r="C70" s="22" t="s">
        <v>362</v>
      </c>
      <c r="D70" s="22" t="s">
        <v>363</v>
      </c>
      <c r="E70" s="34" t="s">
        <v>363</v>
      </c>
      <c r="F70" s="22" t="s">
        <v>344</v>
      </c>
      <c r="G70" s="34" t="s">
        <v>365</v>
      </c>
      <c r="H70" s="22" t="s">
        <v>351</v>
      </c>
      <c r="I70" s="22" t="s">
        <v>311</v>
      </c>
      <c r="J70" s="34" t="s">
        <v>414</v>
      </c>
    </row>
    <row r="71" ht="18.75" customHeight="1" spans="1:10">
      <c r="A71" s="209" t="s">
        <v>286</v>
      </c>
      <c r="B71" s="22" t="s">
        <v>447</v>
      </c>
      <c r="C71" s="22" t="s">
        <v>305</v>
      </c>
      <c r="D71" s="22" t="s">
        <v>306</v>
      </c>
      <c r="E71" s="34" t="s">
        <v>316</v>
      </c>
      <c r="F71" s="22" t="s">
        <v>344</v>
      </c>
      <c r="G71" s="34" t="s">
        <v>448</v>
      </c>
      <c r="H71" s="22" t="s">
        <v>356</v>
      </c>
      <c r="I71" s="22" t="s">
        <v>311</v>
      </c>
      <c r="J71" s="34" t="s">
        <v>449</v>
      </c>
    </row>
    <row r="72" ht="18.75" customHeight="1" spans="1:10">
      <c r="A72" s="209" t="s">
        <v>286</v>
      </c>
      <c r="B72" s="22" t="s">
        <v>447</v>
      </c>
      <c r="C72" s="22" t="s">
        <v>305</v>
      </c>
      <c r="D72" s="22" t="s">
        <v>306</v>
      </c>
      <c r="E72" s="34" t="s">
        <v>450</v>
      </c>
      <c r="F72" s="22" t="s">
        <v>308</v>
      </c>
      <c r="G72" s="34" t="s">
        <v>451</v>
      </c>
      <c r="H72" s="22" t="s">
        <v>321</v>
      </c>
      <c r="I72" s="22" t="s">
        <v>311</v>
      </c>
      <c r="J72" s="34" t="s">
        <v>452</v>
      </c>
    </row>
    <row r="73" ht="18.75" customHeight="1" spans="1:10">
      <c r="A73" s="209" t="s">
        <v>286</v>
      </c>
      <c r="B73" s="22" t="s">
        <v>447</v>
      </c>
      <c r="C73" s="22" t="s">
        <v>305</v>
      </c>
      <c r="D73" s="22" t="s">
        <v>306</v>
      </c>
      <c r="E73" s="34" t="s">
        <v>453</v>
      </c>
      <c r="F73" s="22" t="s">
        <v>344</v>
      </c>
      <c r="G73" s="34" t="s">
        <v>454</v>
      </c>
      <c r="H73" s="22" t="s">
        <v>332</v>
      </c>
      <c r="I73" s="22" t="s">
        <v>311</v>
      </c>
      <c r="J73" s="34" t="s">
        <v>455</v>
      </c>
    </row>
    <row r="74" ht="18.75" customHeight="1" spans="1:10">
      <c r="A74" s="209" t="s">
        <v>286</v>
      </c>
      <c r="B74" s="22" t="s">
        <v>447</v>
      </c>
      <c r="C74" s="22" t="s">
        <v>305</v>
      </c>
      <c r="D74" s="22" t="s">
        <v>342</v>
      </c>
      <c r="E74" s="34" t="s">
        <v>456</v>
      </c>
      <c r="F74" s="22" t="s">
        <v>308</v>
      </c>
      <c r="G74" s="34" t="s">
        <v>457</v>
      </c>
      <c r="H74" s="22" t="s">
        <v>351</v>
      </c>
      <c r="I74" s="22" t="s">
        <v>387</v>
      </c>
      <c r="J74" s="34" t="s">
        <v>458</v>
      </c>
    </row>
    <row r="75" ht="18.75" customHeight="1" spans="1:10">
      <c r="A75" s="209" t="s">
        <v>286</v>
      </c>
      <c r="B75" s="22" t="s">
        <v>447</v>
      </c>
      <c r="C75" s="22" t="s">
        <v>305</v>
      </c>
      <c r="D75" s="22" t="s">
        <v>348</v>
      </c>
      <c r="E75" s="34" t="s">
        <v>459</v>
      </c>
      <c r="F75" s="22" t="s">
        <v>308</v>
      </c>
      <c r="G75" s="34" t="s">
        <v>407</v>
      </c>
      <c r="H75" s="22" t="s">
        <v>351</v>
      </c>
      <c r="I75" s="22" t="s">
        <v>387</v>
      </c>
      <c r="J75" s="34" t="s">
        <v>460</v>
      </c>
    </row>
    <row r="76" ht="18.75" customHeight="1" spans="1:10">
      <c r="A76" s="209" t="s">
        <v>286</v>
      </c>
      <c r="B76" s="22" t="s">
        <v>447</v>
      </c>
      <c r="C76" s="22" t="s">
        <v>305</v>
      </c>
      <c r="D76" s="22" t="s">
        <v>348</v>
      </c>
      <c r="E76" s="34" t="s">
        <v>461</v>
      </c>
      <c r="F76" s="22" t="s">
        <v>308</v>
      </c>
      <c r="G76" s="34" t="s">
        <v>410</v>
      </c>
      <c r="H76" s="22" t="s">
        <v>410</v>
      </c>
      <c r="I76" s="22" t="s">
        <v>387</v>
      </c>
      <c r="J76" s="34" t="s">
        <v>462</v>
      </c>
    </row>
    <row r="77" ht="18.75" customHeight="1" spans="1:10">
      <c r="A77" s="209" t="s">
        <v>286</v>
      </c>
      <c r="B77" s="22" t="s">
        <v>447</v>
      </c>
      <c r="C77" s="22" t="s">
        <v>353</v>
      </c>
      <c r="D77" s="22" t="s">
        <v>354</v>
      </c>
      <c r="E77" s="34" t="s">
        <v>463</v>
      </c>
      <c r="F77" s="22" t="s">
        <v>308</v>
      </c>
      <c r="G77" s="34" t="s">
        <v>386</v>
      </c>
      <c r="H77" s="22" t="s">
        <v>386</v>
      </c>
      <c r="I77" s="22" t="s">
        <v>387</v>
      </c>
      <c r="J77" s="34" t="s">
        <v>464</v>
      </c>
    </row>
    <row r="78" ht="18.75" customHeight="1" spans="1:10">
      <c r="A78" s="209" t="s">
        <v>286</v>
      </c>
      <c r="B78" s="22" t="s">
        <v>447</v>
      </c>
      <c r="C78" s="22" t="s">
        <v>362</v>
      </c>
      <c r="D78" s="22" t="s">
        <v>363</v>
      </c>
      <c r="E78" s="34" t="s">
        <v>465</v>
      </c>
      <c r="F78" s="22" t="s">
        <v>308</v>
      </c>
      <c r="G78" s="34" t="s">
        <v>392</v>
      </c>
      <c r="H78" s="22" t="s">
        <v>392</v>
      </c>
      <c r="I78" s="22" t="s">
        <v>387</v>
      </c>
      <c r="J78" s="34" t="s">
        <v>466</v>
      </c>
    </row>
  </sheetData>
  <mergeCells count="16">
    <mergeCell ref="A2:J2"/>
    <mergeCell ref="A3:H3"/>
    <mergeCell ref="A7:A21"/>
    <mergeCell ref="A22:A30"/>
    <mergeCell ref="A31:A38"/>
    <mergeCell ref="A39:A47"/>
    <mergeCell ref="A48:A62"/>
    <mergeCell ref="A63:A70"/>
    <mergeCell ref="A71:A78"/>
    <mergeCell ref="B7:B21"/>
    <mergeCell ref="B22:B30"/>
    <mergeCell ref="B31:B38"/>
    <mergeCell ref="B39:B47"/>
    <mergeCell ref="B48:B62"/>
    <mergeCell ref="B63:B70"/>
    <mergeCell ref="B71:B7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" t="s">
        <v>467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468</v>
      </c>
      <c r="C2" s="102"/>
      <c r="D2" s="103"/>
      <c r="E2" s="103"/>
      <c r="F2" s="103"/>
    </row>
    <row r="3" ht="18.75" customHeight="1" spans="1:6">
      <c r="A3" s="8" t="str">
        <f>"单位名称："&amp;"临沧市临翔区统计局"</f>
        <v>单位名称：临沧市临翔区统计局</v>
      </c>
      <c r="B3" s="8" t="s">
        <v>469</v>
      </c>
      <c r="C3" s="97"/>
      <c r="D3" s="99"/>
      <c r="E3" s="99"/>
      <c r="F3" s="3" t="s">
        <v>1</v>
      </c>
    </row>
    <row r="4" ht="18.75" customHeight="1" spans="1:6">
      <c r="A4" s="104" t="s">
        <v>189</v>
      </c>
      <c r="B4" s="105" t="s">
        <v>73</v>
      </c>
      <c r="C4" s="106" t="s">
        <v>74</v>
      </c>
      <c r="D4" s="14" t="s">
        <v>470</v>
      </c>
      <c r="E4" s="14"/>
      <c r="F4" s="15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170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4"/>
      <c r="E7" s="24"/>
      <c r="F7" s="24"/>
    </row>
    <row r="8" ht="18.75" customHeight="1" spans="1:6">
      <c r="A8" s="110"/>
      <c r="B8" s="81"/>
      <c r="C8" s="81"/>
      <c r="D8" s="24"/>
      <c r="E8" s="24"/>
      <c r="F8" s="24"/>
    </row>
    <row r="9" ht="18.75" customHeight="1" spans="1:6">
      <c r="A9" s="111" t="s">
        <v>127</v>
      </c>
      <c r="B9" s="112" t="s">
        <v>127</v>
      </c>
      <c r="C9" s="113" t="s">
        <v>127</v>
      </c>
      <c r="D9" s="24"/>
      <c r="E9" s="24"/>
      <c r="F9" s="24"/>
    </row>
    <row r="10" customHeight="1" spans="1:1">
      <c r="A10" s="51" t="s">
        <v>471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" t="s">
        <v>472</v>
      </c>
    </row>
    <row r="2" ht="35.25" customHeight="1" spans="1:17">
      <c r="A2" s="57" t="str">
        <f>"2025"&amp;"年部门政府采购预算表"</f>
        <v>2025年部门政府采购预算表</v>
      </c>
      <c r="B2" s="7"/>
      <c r="C2" s="7"/>
      <c r="D2" s="7"/>
      <c r="E2" s="7"/>
      <c r="F2" s="7"/>
      <c r="G2" s="7"/>
      <c r="H2" s="7"/>
      <c r="I2" s="7"/>
      <c r="J2" s="7"/>
      <c r="K2" s="50"/>
      <c r="L2" s="7"/>
      <c r="M2" s="7"/>
      <c r="N2" s="7"/>
      <c r="O2" s="50"/>
      <c r="P2" s="50"/>
      <c r="Q2" s="7"/>
    </row>
    <row r="3" ht="18.75" customHeight="1" spans="1:17">
      <c r="A3" s="1" t="str">
        <f>"单位名称："&amp;"临沧市临翔区统计局"</f>
        <v>单位名称：临沧市临翔区统计局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" t="s">
        <v>176</v>
      </c>
    </row>
    <row r="4" ht="18.75" customHeight="1" spans="1:17">
      <c r="A4" s="12" t="s">
        <v>473</v>
      </c>
      <c r="B4" s="71" t="s">
        <v>474</v>
      </c>
      <c r="C4" s="71" t="s">
        <v>475</v>
      </c>
      <c r="D4" s="71" t="s">
        <v>476</v>
      </c>
      <c r="E4" s="71" t="s">
        <v>477</v>
      </c>
      <c r="F4" s="71" t="s">
        <v>478</v>
      </c>
      <c r="G4" s="43" t="s">
        <v>196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7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479</v>
      </c>
      <c r="J5" s="74" t="s">
        <v>480</v>
      </c>
      <c r="K5" s="75" t="s">
        <v>481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9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79"/>
      <c r="B9" s="80"/>
      <c r="C9" s="80"/>
      <c r="D9" s="80"/>
      <c r="E9" s="9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2" t="s">
        <v>56</v>
      </c>
      <c r="B10" s="83"/>
      <c r="C10" s="83"/>
      <c r="D10" s="83"/>
      <c r="E10" s="9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customHeight="1" spans="1:1">
      <c r="A11" t="s">
        <v>471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482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"单位名称："&amp;"临沧市临翔区统计局"</f>
        <v>单位名称：临沧市临翔区统计局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176</v>
      </c>
    </row>
    <row r="4" ht="18.75" customHeight="1" spans="1:14">
      <c r="A4" s="12" t="s">
        <v>473</v>
      </c>
      <c r="B4" s="71" t="s">
        <v>483</v>
      </c>
      <c r="C4" s="72" t="s">
        <v>484</v>
      </c>
      <c r="D4" s="43" t="s">
        <v>196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7"/>
      <c r="B5" s="74"/>
      <c r="C5" s="75"/>
      <c r="D5" s="74" t="s">
        <v>56</v>
      </c>
      <c r="E5" s="74" t="s">
        <v>59</v>
      </c>
      <c r="F5" s="74" t="s">
        <v>479</v>
      </c>
      <c r="G5" s="74" t="s">
        <v>480</v>
      </c>
      <c r="H5" s="75" t="s">
        <v>481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9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 t="s">
        <v>127</v>
      </c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customHeight="1" spans="1:1">
      <c r="A11" t="s">
        <v>471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6"/>
      <c r="G1" s="38"/>
      <c r="H1" s="38"/>
      <c r="I1" s="38" t="s">
        <v>485</v>
      </c>
    </row>
    <row r="2" ht="27.75" customHeight="1" spans="1:9">
      <c r="A2" s="57" t="str">
        <f>"2025"&amp;"年县对下转移支付预算表"</f>
        <v>2025年县对下转移支付预算表</v>
      </c>
      <c r="B2" s="7"/>
      <c r="C2" s="7"/>
      <c r="D2" s="7"/>
      <c r="E2" s="7"/>
      <c r="F2" s="7"/>
      <c r="G2" s="50"/>
      <c r="H2" s="50"/>
      <c r="I2" s="7"/>
    </row>
    <row r="3" ht="18.75" customHeight="1" spans="1:9">
      <c r="A3" s="58" t="str">
        <f>"单位名称："&amp;"临沧市临翔区统计局"</f>
        <v>单位名称：临沧市临翔区统计局</v>
      </c>
      <c r="B3" s="59"/>
      <c r="C3" s="59"/>
      <c r="D3" s="60"/>
      <c r="E3" s="61"/>
      <c r="G3" s="62"/>
      <c r="H3" s="62"/>
      <c r="I3" s="38" t="s">
        <v>176</v>
      </c>
    </row>
    <row r="4" ht="18.75" customHeight="1" spans="1:9">
      <c r="A4" s="31" t="s">
        <v>486</v>
      </c>
      <c r="B4" s="13" t="s">
        <v>196</v>
      </c>
      <c r="C4" s="14"/>
      <c r="D4" s="14"/>
      <c r="E4" s="13" t="s">
        <v>487</v>
      </c>
      <c r="F4" s="14"/>
      <c r="G4" s="63"/>
      <c r="H4" s="63"/>
      <c r="I4" s="15"/>
    </row>
    <row r="5" ht="18.75" customHeight="1" spans="1:9">
      <c r="A5" s="33"/>
      <c r="B5" s="32" t="s">
        <v>56</v>
      </c>
      <c r="C5" s="12" t="s">
        <v>59</v>
      </c>
      <c r="D5" s="64" t="s">
        <v>488</v>
      </c>
      <c r="E5" s="65" t="s">
        <v>489</v>
      </c>
      <c r="F5" s="65" t="s">
        <v>489</v>
      </c>
      <c r="G5" s="65" t="s">
        <v>489</v>
      </c>
      <c r="H5" s="65" t="s">
        <v>489</v>
      </c>
      <c r="I5" s="65" t="s">
        <v>489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4"/>
      <c r="B7" s="24"/>
      <c r="C7" s="24"/>
      <c r="D7" s="24"/>
      <c r="E7" s="24"/>
      <c r="F7" s="24"/>
      <c r="G7" s="24"/>
      <c r="H7" s="24"/>
      <c r="I7" s="24"/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customHeight="1" spans="1:1">
      <c r="A9" t="s">
        <v>490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491</v>
      </c>
    </row>
    <row r="2" ht="36" customHeight="1" spans="1:10">
      <c r="A2" s="6" t="str">
        <f>"2025"&amp;"年县对下转移支付绩效目标表"</f>
        <v>2025年县对下转移支付绩效目标表</v>
      </c>
      <c r="B2" s="7"/>
      <c r="C2" s="7"/>
      <c r="D2" s="7"/>
      <c r="E2" s="7"/>
      <c r="F2" s="50"/>
      <c r="G2" s="7"/>
      <c r="H2" s="50"/>
      <c r="I2" s="50"/>
      <c r="J2" s="7"/>
    </row>
    <row r="3" ht="18.75" customHeight="1" spans="1:8">
      <c r="A3" s="8" t="str">
        <f>"单位名称："&amp;"临沧市临翔区统计局"</f>
        <v>单位名称：临沧市临翔区统计局</v>
      </c>
      <c r="B3" s="4"/>
      <c r="C3" s="4"/>
      <c r="D3" s="4"/>
      <c r="E3" s="4"/>
      <c r="F3" s="51"/>
      <c r="G3" s="4"/>
      <c r="H3" s="51"/>
    </row>
    <row r="4" ht="18.75" customHeight="1" spans="1:10">
      <c r="A4" s="45" t="s">
        <v>294</v>
      </c>
      <c r="B4" s="45" t="s">
        <v>295</v>
      </c>
      <c r="C4" s="45" t="s">
        <v>296</v>
      </c>
      <c r="D4" s="45" t="s">
        <v>297</v>
      </c>
      <c r="E4" s="45" t="s">
        <v>298</v>
      </c>
      <c r="F4" s="52" t="s">
        <v>299</v>
      </c>
      <c r="G4" s="45" t="s">
        <v>300</v>
      </c>
      <c r="H4" s="52" t="s">
        <v>301</v>
      </c>
      <c r="I4" s="52" t="s">
        <v>302</v>
      </c>
      <c r="J4" s="45" t="s">
        <v>303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2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2"/>
      <c r="B7" s="22"/>
      <c r="C7" s="22"/>
      <c r="D7" s="22"/>
      <c r="E7" s="22"/>
      <c r="F7" s="55"/>
      <c r="G7" s="22"/>
      <c r="H7" s="22"/>
      <c r="I7" s="22"/>
      <c r="J7" s="22"/>
    </row>
    <row r="8" customHeight="1" spans="1:1">
      <c r="A8" t="s">
        <v>490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39"/>
      <c r="B1" s="39"/>
      <c r="C1" s="39"/>
      <c r="D1" s="39"/>
      <c r="E1" s="39"/>
      <c r="F1" s="39"/>
      <c r="G1" s="39"/>
      <c r="H1" s="3" t="s">
        <v>492</v>
      </c>
    </row>
    <row r="2" ht="34.5" customHeight="1" spans="1:8">
      <c r="A2" s="40" t="str">
        <f>"2025"&amp;"年新增资产配置表"</f>
        <v>2025年新增资产配置表</v>
      </c>
      <c r="B2" s="7"/>
      <c r="C2" s="7"/>
      <c r="D2" s="7"/>
      <c r="E2" s="7"/>
      <c r="F2" s="7"/>
      <c r="G2" s="7"/>
      <c r="H2" s="7"/>
    </row>
    <row r="3" ht="18.75" customHeight="1" spans="1:8">
      <c r="A3" s="1" t="str">
        <f>"单位名称："&amp;"临沧市临翔区统计局"</f>
        <v>单位名称：临沧市临翔区统计局</v>
      </c>
      <c r="B3" s="9"/>
      <c r="C3" s="4"/>
      <c r="H3" s="41" t="s">
        <v>176</v>
      </c>
    </row>
    <row r="4" ht="18.75" customHeight="1" spans="1:8">
      <c r="A4" s="12" t="s">
        <v>189</v>
      </c>
      <c r="B4" s="12" t="s">
        <v>493</v>
      </c>
      <c r="C4" s="12" t="s">
        <v>494</v>
      </c>
      <c r="D4" s="12" t="s">
        <v>495</v>
      </c>
      <c r="E4" s="12" t="s">
        <v>496</v>
      </c>
      <c r="F4" s="42" t="s">
        <v>497</v>
      </c>
      <c r="G4" s="43"/>
      <c r="H4" s="44"/>
    </row>
    <row r="5" ht="18.75" customHeight="1" spans="1:8">
      <c r="A5" s="19"/>
      <c r="B5" s="19"/>
      <c r="C5" s="19"/>
      <c r="D5" s="19"/>
      <c r="E5" s="19"/>
      <c r="F5" s="45" t="s">
        <v>477</v>
      </c>
      <c r="G5" s="45" t="s">
        <v>498</v>
      </c>
      <c r="H5" s="45" t="s">
        <v>499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4"/>
      <c r="D7" s="34"/>
      <c r="E7" s="34"/>
      <c r="F7" s="47"/>
      <c r="G7" s="24"/>
      <c r="H7" s="24"/>
    </row>
    <row r="8" ht="18.75" customHeight="1" spans="1:8">
      <c r="A8" s="26" t="s">
        <v>56</v>
      </c>
      <c r="B8" s="48"/>
      <c r="C8" s="48"/>
      <c r="D8" s="48"/>
      <c r="E8" s="49"/>
      <c r="F8" s="47"/>
      <c r="G8" s="24"/>
      <c r="H8" s="24"/>
    </row>
    <row r="9" customHeight="1" spans="1:1">
      <c r="A9" t="s">
        <v>471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500</v>
      </c>
    </row>
    <row r="2" ht="42.75" customHeight="1" spans="1:11">
      <c r="A2" s="6" t="str">
        <f>"2025"&amp;"年转移支付补助项目支出预算表"</f>
        <v>2025年转移支付补助项目支出预算表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8.75" customHeight="1" spans="1:11">
      <c r="A3" s="8" t="str">
        <f>"单位名称："&amp;"临沧市临翔区统计局"</f>
        <v>单位名称：临沧市临翔区统计局</v>
      </c>
      <c r="B3" s="9"/>
      <c r="C3" s="9"/>
      <c r="D3" s="9"/>
      <c r="E3" s="9"/>
      <c r="F3" s="9"/>
      <c r="G3" s="9"/>
      <c r="H3" s="10"/>
      <c r="I3" s="10"/>
      <c r="J3" s="10"/>
      <c r="K3" s="5" t="s">
        <v>176</v>
      </c>
    </row>
    <row r="4" ht="18.75" customHeight="1" spans="1:11">
      <c r="A4" s="11" t="s">
        <v>267</v>
      </c>
      <c r="B4" s="11" t="s">
        <v>191</v>
      </c>
      <c r="C4" s="11" t="s">
        <v>268</v>
      </c>
      <c r="D4" s="12" t="s">
        <v>192</v>
      </c>
      <c r="E4" s="12" t="s">
        <v>193</v>
      </c>
      <c r="F4" s="12" t="s">
        <v>269</v>
      </c>
      <c r="G4" s="12" t="s">
        <v>270</v>
      </c>
      <c r="H4" s="31" t="s">
        <v>56</v>
      </c>
      <c r="I4" s="13" t="s">
        <v>501</v>
      </c>
      <c r="J4" s="14"/>
      <c r="K4" s="15"/>
    </row>
    <row r="5" ht="18.75" customHeight="1" spans="1:11">
      <c r="A5" s="16"/>
      <c r="B5" s="16"/>
      <c r="C5" s="16"/>
      <c r="D5" s="17"/>
      <c r="E5" s="17"/>
      <c r="F5" s="17"/>
      <c r="G5" s="17"/>
      <c r="H5" s="32"/>
      <c r="I5" s="12" t="s">
        <v>59</v>
      </c>
      <c r="J5" s="12" t="s">
        <v>60</v>
      </c>
      <c r="K5" s="12" t="s">
        <v>61</v>
      </c>
    </row>
    <row r="6" ht="18.75" customHeight="1" spans="1:11">
      <c r="A6" s="18"/>
      <c r="B6" s="18"/>
      <c r="C6" s="18"/>
      <c r="D6" s="19"/>
      <c r="E6" s="19"/>
      <c r="F6" s="19"/>
      <c r="G6" s="19"/>
      <c r="H6" s="33"/>
      <c r="I6" s="19" t="s">
        <v>58</v>
      </c>
      <c r="J6" s="19"/>
      <c r="K6" s="19"/>
    </row>
    <row r="7" ht="18.7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4"/>
      <c r="B8" s="22"/>
      <c r="C8" s="34"/>
      <c r="D8" s="34"/>
      <c r="E8" s="34"/>
      <c r="F8" s="34"/>
      <c r="G8" s="34"/>
      <c r="H8" s="24"/>
      <c r="I8" s="24"/>
      <c r="J8" s="24"/>
      <c r="K8" s="24"/>
    </row>
    <row r="9" ht="18.75" customHeight="1" spans="1:11">
      <c r="A9" s="22"/>
      <c r="B9" s="22"/>
      <c r="C9" s="22"/>
      <c r="D9" s="22"/>
      <c r="E9" s="22"/>
      <c r="F9" s="22"/>
      <c r="G9" s="22"/>
      <c r="H9" s="24"/>
      <c r="I9" s="24"/>
      <c r="J9" s="24"/>
      <c r="K9" s="24"/>
    </row>
    <row r="10" ht="18.75" customHeight="1" spans="1:11">
      <c r="A10" s="35" t="s">
        <v>127</v>
      </c>
      <c r="B10" s="36"/>
      <c r="C10" s="36"/>
      <c r="D10" s="36"/>
      <c r="E10" s="36"/>
      <c r="F10" s="36"/>
      <c r="G10" s="37"/>
      <c r="H10" s="24"/>
      <c r="I10" s="24"/>
      <c r="J10" s="24"/>
      <c r="K10" s="24"/>
    </row>
    <row r="11" customHeight="1" spans="1:1">
      <c r="A11" t="s">
        <v>471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abSelected="1" workbookViewId="0">
      <selection activeCell="A1" sqref="A1:D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 t="str">
        <f>"单位名称："&amp;"临沧市临翔区统计局"</f>
        <v>单位名称：临沧市临翔区统计局</v>
      </c>
      <c r="B1" s="2"/>
      <c r="C1" s="2"/>
      <c r="D1" s="3" t="s">
        <v>1</v>
      </c>
      <c r="E1" s="4"/>
      <c r="F1" s="4"/>
      <c r="G1" s="5" t="s">
        <v>502</v>
      </c>
    </row>
    <row r="2" ht="36.75" customHeight="1" spans="1:7">
      <c r="A2" s="6" t="str">
        <f>"2025"&amp;"年部门项目中期规划预算表"</f>
        <v>2025年部门项目中期规划预算表</v>
      </c>
      <c r="B2" s="7"/>
      <c r="C2" s="7"/>
      <c r="D2" s="7"/>
      <c r="E2" s="7"/>
      <c r="F2" s="7"/>
      <c r="G2" s="7"/>
    </row>
    <row r="3" ht="18.75" customHeight="1" spans="1:7">
      <c r="A3" s="8" t="str">
        <f>"单位名称："&amp;"临沧市临翔区统计局"</f>
        <v>单位名称：临沧市临翔区统计局</v>
      </c>
      <c r="B3" s="9"/>
      <c r="C3" s="9"/>
      <c r="D3" s="9"/>
      <c r="E3" s="10"/>
      <c r="F3" s="10"/>
      <c r="G3" s="5" t="s">
        <v>176</v>
      </c>
    </row>
    <row r="4" ht="18.75" customHeight="1" spans="1:7">
      <c r="A4" s="11" t="s">
        <v>268</v>
      </c>
      <c r="B4" s="11" t="s">
        <v>267</v>
      </c>
      <c r="C4" s="11" t="s">
        <v>191</v>
      </c>
      <c r="D4" s="12" t="s">
        <v>503</v>
      </c>
      <c r="E4" s="13" t="s">
        <v>59</v>
      </c>
      <c r="F4" s="14"/>
      <c r="G4" s="15"/>
    </row>
    <row r="5" ht="18.75" customHeight="1" spans="1:7">
      <c r="A5" s="16"/>
      <c r="B5" s="16"/>
      <c r="C5" s="16"/>
      <c r="D5" s="17"/>
      <c r="E5" s="11" t="str">
        <f>"2025"&amp;"年"</f>
        <v>2025年</v>
      </c>
      <c r="F5" s="11" t="str">
        <f>"2025"+1&amp;"年"</f>
        <v>2026年</v>
      </c>
      <c r="G5" s="12" t="str">
        <f>"2025"+2&amp;"年"</f>
        <v>2027年</v>
      </c>
    </row>
    <row r="6" ht="18.75" customHeight="1" spans="1:7">
      <c r="A6" s="18"/>
      <c r="B6" s="18"/>
      <c r="C6" s="18"/>
      <c r="D6" s="19"/>
      <c r="E6" s="18" t="s">
        <v>58</v>
      </c>
      <c r="F6" s="18"/>
      <c r="G6" s="19"/>
    </row>
    <row r="7" ht="18.7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1">
        <v>7</v>
      </c>
    </row>
    <row r="8" ht="18.75" customHeight="1" spans="1:7">
      <c r="A8" s="22" t="s">
        <v>71</v>
      </c>
      <c r="B8" s="23"/>
      <c r="C8" s="23"/>
      <c r="D8" s="22"/>
      <c r="E8" s="24">
        <v>600000</v>
      </c>
      <c r="F8" s="24">
        <v>70000</v>
      </c>
      <c r="G8" s="24">
        <v>260000</v>
      </c>
    </row>
    <row r="9" ht="18.75" customHeight="1" spans="1:7">
      <c r="A9" s="22"/>
      <c r="B9" s="22" t="s">
        <v>504</v>
      </c>
      <c r="C9" s="22" t="s">
        <v>273</v>
      </c>
      <c r="D9" s="22" t="s">
        <v>505</v>
      </c>
      <c r="E9" s="24">
        <v>400000</v>
      </c>
      <c r="F9" s="24"/>
      <c r="G9" s="24"/>
    </row>
    <row r="10" ht="18.75" customHeight="1" spans="1:7">
      <c r="A10" s="25"/>
      <c r="B10" s="22" t="s">
        <v>504</v>
      </c>
      <c r="C10" s="22" t="s">
        <v>284</v>
      </c>
      <c r="D10" s="22" t="s">
        <v>505</v>
      </c>
      <c r="E10" s="24">
        <v>100000</v>
      </c>
      <c r="F10" s="24"/>
      <c r="G10" s="24"/>
    </row>
    <row r="11" ht="18.75" customHeight="1" spans="1:7">
      <c r="A11" s="25"/>
      <c r="B11" s="22" t="s">
        <v>504</v>
      </c>
      <c r="C11" s="22" t="s">
        <v>282</v>
      </c>
      <c r="D11" s="22" t="s">
        <v>505</v>
      </c>
      <c r="E11" s="24">
        <v>100000</v>
      </c>
      <c r="F11" s="24"/>
      <c r="G11" s="24"/>
    </row>
    <row r="12" ht="18.75" customHeight="1" spans="1:7">
      <c r="A12" s="25"/>
      <c r="B12" s="22" t="s">
        <v>504</v>
      </c>
      <c r="C12" s="22" t="s">
        <v>289</v>
      </c>
      <c r="D12" s="22" t="s">
        <v>505</v>
      </c>
      <c r="E12" s="24"/>
      <c r="F12" s="24">
        <v>30000</v>
      </c>
      <c r="G12" s="24">
        <v>100000</v>
      </c>
    </row>
    <row r="13" ht="18.75" customHeight="1" spans="1:7">
      <c r="A13" s="25"/>
      <c r="B13" s="22" t="s">
        <v>506</v>
      </c>
      <c r="C13" s="22" t="s">
        <v>291</v>
      </c>
      <c r="D13" s="22" t="s">
        <v>505</v>
      </c>
      <c r="E13" s="24"/>
      <c r="F13" s="24">
        <v>20000</v>
      </c>
      <c r="G13" s="24">
        <v>20000</v>
      </c>
    </row>
    <row r="14" ht="18.75" customHeight="1" spans="1:7">
      <c r="A14" s="25"/>
      <c r="B14" s="22" t="s">
        <v>506</v>
      </c>
      <c r="C14" s="22" t="s">
        <v>286</v>
      </c>
      <c r="D14" s="22" t="s">
        <v>505</v>
      </c>
      <c r="E14" s="24"/>
      <c r="F14" s="24">
        <v>20000</v>
      </c>
      <c r="G14" s="24">
        <v>140000</v>
      </c>
    </row>
    <row r="15" ht="18.75" customHeight="1" spans="1:7">
      <c r="A15" s="26" t="s">
        <v>56</v>
      </c>
      <c r="B15" s="27" t="s">
        <v>507</v>
      </c>
      <c r="C15" s="27"/>
      <c r="D15" s="28"/>
      <c r="E15" s="24">
        <v>600000</v>
      </c>
      <c r="F15" s="24">
        <v>70000</v>
      </c>
      <c r="G15" s="24">
        <v>260000</v>
      </c>
    </row>
  </sheetData>
  <mergeCells count="12">
    <mergeCell ref="A1:B1"/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2025-03-13T04:10:00Z</dcterms:created>
  <dcterms:modified xsi:type="dcterms:W3CDTF">2025-03-13T09:22:01Z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DA4DF67067BD496F8DF27C7269D68E3C_12</vt:lpwstr>
  </property>
</Properties>
</file>