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部门基本支出预算表04!$A$10:$W$74</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7" hidden="1">'部门项目支出预算表05-1'!$A$11:$W$63</definedName>
  </definedNames>
  <calcPr calcId="144525"/>
</workbook>
</file>

<file path=xl/sharedStrings.xml><?xml version="1.0" encoding="utf-8"?>
<sst xmlns="http://schemas.openxmlformats.org/spreadsheetml/2006/main" count="2036" uniqueCount="590">
  <si>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</si>
  <si>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</si>
  <si>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</si>
  <si>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</si>
  <si>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</si>
  <si>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</si>
  <si>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</si>
  <si>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</si>
  <si>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</si>
  <si>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</si>
  <si>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</si>
  <si>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</si>
  <si>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</si>
  <si>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</si>
  <si>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</si>
  <si>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</si>
  <si>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</si>
  <si>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</si>
  <si>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</si>
  <si>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</si>
  <si>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</si>
  <si>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</si>
  <si>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</si>
  <si>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</si>
  <si>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</si>
  <si>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</si>
  <si>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</si>
  <si>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</si>
  <si>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</si>
  <si>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</si>
  <si>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</si>
  <si>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</si>
  <si>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</si>
  <si>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</si>
  <si>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</si>
  <si>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</si>
  <si>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</si>
  <si>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</si>
  <si>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</si>
  <si>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</si>
  <si>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</si>
  <si>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</si>
  <si>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</si>
  <si>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</si>
  <si>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</si>
  <si>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</si>
  <si>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</si>
  <si>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</si>
  <si>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</si>
  <si>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</si>
  <si>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</si>
  <si>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</si>
  <si>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</si>
  <si>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</si>
  <si>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</si>
  <si>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</si>
  <si>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</si>
  <si>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</si>
  <si>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</si>
  <si>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</si>
  <si>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</si>
  <si>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</si>
  <si>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</si>
  <si>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</si>
  <si>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</si>
  <si>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</si>
  <si>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</si>
  <si>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</si>
  <si>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</si>
  <si>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</si>
  <si>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117</t>
  </si>
  <si>
    <t>临沧市临翔区人力资源和社会保障局</t>
  </si>
  <si>
    <t>117001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</si>
  <si>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</si>
  <si>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</si>
  <si>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</si>
  <si>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</si>
  <si>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</si>
  <si>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</si>
  <si>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</si>
  <si>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</si>
  <si>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</si>
  <si>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</si>
  <si>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</si>
  <si>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</si>
  <si>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</si>
  <si>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</si>
  <si>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20131</t>
  </si>
  <si>
    <t>党委办公厅（室）及相关机构事务</t>
  </si>
  <si>
    <t>2013102</t>
  </si>
  <si>
    <t>一般行政管理事务</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</si>
  <si>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</si>
  <si>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</si>
  <si>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</si>
  <si>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</si>
  <si>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</si>
  <si>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</si>
  <si>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</si>
  <si>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</si>
  <si>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</si>
  <si>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</si>
  <si>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</si>
  <si>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</si>
  <si>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</si>
  <si>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</si>
  <si>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</si>
  <si>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</si>
  <si>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</si>
  <si>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</si>
  <si>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</si>
  <si>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</si>
  <si>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2080702</t>
  </si>
  <si>
    <t>职业培训补贴</t>
  </si>
  <si>
    <t>2080704</t>
  </si>
  <si>
    <t>社会保险补贴</t>
  </si>
  <si>
    <t>2080705</t>
  </si>
  <si>
    <t>公益性岗位补贴</t>
  </si>
  <si>
    <t>2080711</t>
  </si>
  <si>
    <t>就业见习补贴</t>
  </si>
  <si>
    <t>2080712</t>
  </si>
  <si>
    <t>高技能人才培养补助</t>
  </si>
  <si>
    <t>2080799</t>
  </si>
  <si>
    <t>其他就业补助支出</t>
  </si>
  <si>
    <t>20826</t>
  </si>
  <si>
    <t>财政对基本养老保险基金的补助</t>
  </si>
  <si>
    <t>2082602</t>
  </si>
  <si>
    <t>财政对城乡居民基本养老保险基金的补助</t>
  </si>
  <si>
    <t>20830</t>
  </si>
  <si>
    <t>财政代缴社会保险费支出</t>
  </si>
  <si>
    <t>2083001</t>
  </si>
  <si>
    <t>财政代缴城乡居民基本养老保险费支出</t>
  </si>
  <si>
    <t>20899</t>
  </si>
  <si>
    <t>其他社会保障和就业支出</t>
  </si>
  <si>
    <t>2089999</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</si>
  <si>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</si>
  <si>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</si>
  <si>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</si>
  <si>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</si>
  <si>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</si>
  <si>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</si>
  <si>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</si>
  <si>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</si>
  <si>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</si>
  <si>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</si>
  <si>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</si>
  <si>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</si>
  <si>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</si>
  <si>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</si>
  <si>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</si>
  <si>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</si>
  <si>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</si>
  <si>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</si>
  <si>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</si>
  <si>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</si>
  <si>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</si>
  <si>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</si>
  <si>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</si>
  <si>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</si>
  <si>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</si>
  <si>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</si>
  <si>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</si>
  <si>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</si>
  <si>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</si>
  <si>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</si>
  <si>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</si>
  <si>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</si>
  <si>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</si>
  <si>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</si>
  <si>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</si>
  <si>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</si>
  <si>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</si>
  <si>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</si>
  <si>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</si>
  <si>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</si>
  <si>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</si>
  <si>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</si>
  <si>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</si>
  <si>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</si>
  <si>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</si>
  <si>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</si>
  <si>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</si>
  <si>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</si>
  <si>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</si>
  <si>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</si>
  <si>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</si>
  <si>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</si>
  <si>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</si>
  <si>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</si>
  <si>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</si>
  <si>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</si>
  <si>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</si>
  <si>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</si>
  <si>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</si>
  <si>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</si>
  <si>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</si>
  <si>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</si>
  <si>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</si>
  <si>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</si>
  <si>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</si>
  <si>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</si>
  <si>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</si>
  <si>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</si>
  <si>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</si>
  <si>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</si>
  <si>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</si>
  <si>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</si>
  <si>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</si>
  <si>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</si>
  <si>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</si>
  <si>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</si>
  <si>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</si>
  <si>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</si>
  <si>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</si>
  <si>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</si>
  <si>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</si>
  <si>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</si>
  <si>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</si>
  <si>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</si>
  <si>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</si>
  <si>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</si>
  <si>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</si>
  <si>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</si>
  <si>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</si>
  <si>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</si>
  <si>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</si>
  <si>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</si>
  <si>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</si>
  <si>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</si>
  <si>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</si>
  <si>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</si>
  <si>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</si>
  <si>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</si>
  <si>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</si>
  <si>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</si>
  <si>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</si>
  <si>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</si>
  <si>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</si>
  <si>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</si>
  <si>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</si>
  <si>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</si>
  <si>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</si>
  <si>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</si>
  <si>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</si>
  <si>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</si>
  <si>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</si>
  <si>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</si>
  <si>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</si>
  <si>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</si>
  <si>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530902210000000018963</t>
  </si>
  <si>
    <t>行政人员支出工资</t>
  </si>
  <si>
    <t>30101</t>
  </si>
  <si>
    <t>基本工资</t>
  </si>
  <si>
    <t>530902210000000018964</t>
  </si>
  <si>
    <t>事业人员支出工资</t>
  </si>
  <si>
    <t>30102</t>
  </si>
  <si>
    <t>津贴补贴</t>
  </si>
  <si>
    <t>530902231100001468564</t>
  </si>
  <si>
    <t>行政人员绩效考核奖励（2017年提高标准部分）</t>
  </si>
  <si>
    <t>30103</t>
  </si>
  <si>
    <t>奖金</t>
  </si>
  <si>
    <t>30107</t>
  </si>
  <si>
    <t>绩效工资</t>
  </si>
  <si>
    <t>530902231100001468577</t>
  </si>
  <si>
    <t>绩效工资（2017年提高标准部分）</t>
  </si>
  <si>
    <t>530902210000000018965</t>
  </si>
  <si>
    <t>社会保障缴费</t>
  </si>
  <si>
    <t>30108</t>
  </si>
  <si>
    <t>机关事业单位基本养老保险缴费</t>
  </si>
  <si>
    <t>530902231100001468578</t>
  </si>
  <si>
    <t>职业年金记实部分</t>
  </si>
  <si>
    <t>30109</t>
  </si>
  <si>
    <t>职业年金缴费</t>
  </si>
  <si>
    <t>30110</t>
  </si>
  <si>
    <t>职工基本医疗保险缴费</t>
  </si>
  <si>
    <t>30111</t>
  </si>
  <si>
    <t>公务员医疗补助缴费</t>
  </si>
  <si>
    <t>30112</t>
  </si>
  <si>
    <t>其他社会保障缴费</t>
  </si>
  <si>
    <t>530902210000000018966</t>
  </si>
  <si>
    <t>30113</t>
  </si>
  <si>
    <t>530902231100001468828</t>
  </si>
  <si>
    <t>编制外长期聘用人员</t>
  </si>
  <si>
    <t>30199</t>
  </si>
  <si>
    <t>其他工资福利支出</t>
  </si>
  <si>
    <t>530902210000000018972</t>
  </si>
  <si>
    <t>一般公用经费</t>
  </si>
  <si>
    <t>30201</t>
  </si>
  <si>
    <t>办公费</t>
  </si>
  <si>
    <t>30202</t>
  </si>
  <si>
    <t>印刷费</t>
  </si>
  <si>
    <t>30205</t>
  </si>
  <si>
    <t>水费</t>
  </si>
  <si>
    <t>30206</t>
  </si>
  <si>
    <t>电费</t>
  </si>
  <si>
    <t>30207</t>
  </si>
  <si>
    <t>邮电费</t>
  </si>
  <si>
    <t>30211</t>
  </si>
  <si>
    <t>差旅费</t>
  </si>
  <si>
    <t>30213</t>
  </si>
  <si>
    <t>维修（护）费</t>
  </si>
  <si>
    <t>530902241100002310829</t>
  </si>
  <si>
    <t>公务接待费（公用经费）</t>
  </si>
  <si>
    <t>30217</t>
  </si>
  <si>
    <t>30226</t>
  </si>
  <si>
    <t>劳务费</t>
  </si>
  <si>
    <t>30229</t>
  </si>
  <si>
    <t>福利费</t>
  </si>
  <si>
    <t>30239</t>
  </si>
  <si>
    <t>其他交通费用</t>
  </si>
  <si>
    <t>530902210000000018971</t>
  </si>
  <si>
    <t>工会经费</t>
  </si>
  <si>
    <t>30228</t>
  </si>
  <si>
    <t>530902251100003811556</t>
  </si>
  <si>
    <t>530902210000000019659</t>
  </si>
  <si>
    <t>公务用车运行维护费</t>
  </si>
  <si>
    <t>30231</t>
  </si>
  <si>
    <t>530902210000000020009</t>
  </si>
  <si>
    <t>行政人员公务交通补贴</t>
  </si>
  <si>
    <t>530902241100002310828</t>
  </si>
  <si>
    <t>离休费</t>
  </si>
  <si>
    <t>30301</t>
  </si>
  <si>
    <t>530902241100002310873</t>
  </si>
  <si>
    <t>原渠道发放退休费</t>
  </si>
  <si>
    <t>30302</t>
  </si>
  <si>
    <t>退休费</t>
  </si>
  <si>
    <t>530902210000000019657</t>
  </si>
  <si>
    <t>电影公司退休人员三项补贴</t>
  </si>
  <si>
    <t>30305</t>
  </si>
  <si>
    <t>生活补助</t>
  </si>
  <si>
    <t>530902221100000572372</t>
  </si>
  <si>
    <t>企业退休人员独生子女补助资金</t>
  </si>
  <si>
    <t>530902231100001468759</t>
  </si>
  <si>
    <t>企业离休干部补助</t>
  </si>
  <si>
    <t>30307</t>
  </si>
  <si>
    <t>医疗费补助</t>
  </si>
  <si>
    <t>预算05-1表</t>
  </si>
  <si>
    <t>项目分类</t>
  </si>
  <si>
    <t>项目单位</t>
  </si>
  <si>
    <t>经济科目编码</t>
  </si>
  <si>
    <t>经济科目名称</t>
  </si>
  <si>
    <t>本年拨款</t>
  </si>
  <si>
    <t>其中：本次下达</t>
  </si>
  <si>
    <t>城乡居民基本养老保险补助资金</t>
  </si>
  <si>
    <t>民生类</t>
  </si>
  <si>
    <t>530902210000000024488</t>
  </si>
  <si>
    <t>创业担保贷款贴息及奖补专项资金</t>
  </si>
  <si>
    <t>专项业务类</t>
  </si>
  <si>
    <t>530902231100001383576</t>
  </si>
  <si>
    <t>30310</t>
  </si>
  <si>
    <t>个人农业生产补贴</t>
  </si>
  <si>
    <t>创业担保贷款贴息专项资金</t>
  </si>
  <si>
    <t>事业发展类</t>
  </si>
  <si>
    <t>530902241100002794580</t>
  </si>
  <si>
    <t>代缴困难群体城乡居民基本养老保险（低保特困人员）补助资金</t>
  </si>
  <si>
    <t>530902251100003873622</t>
  </si>
  <si>
    <t>30311</t>
  </si>
  <si>
    <t>代缴社会保险费</t>
  </si>
  <si>
    <t>代缴困难群体城乡居民基本养老保险（三级残疾人）补助资金</t>
  </si>
  <si>
    <t>530902231100001368718</t>
  </si>
  <si>
    <t>巩固拓展脱贫攻坚成果和乡村振兴补助项目资金</t>
  </si>
  <si>
    <t>530902241100002749310</t>
  </si>
  <si>
    <t>30216</t>
  </si>
  <si>
    <t>培训费</t>
  </si>
  <si>
    <t>基层治理专干生活补助专款资金</t>
  </si>
  <si>
    <t>530902231100002512572</t>
  </si>
  <si>
    <t>建国初期参加革命工作的部分退休干部补助资金</t>
  </si>
  <si>
    <t>530902210000000017988</t>
  </si>
  <si>
    <t>就业创业和农村劳动力转移专项资金</t>
  </si>
  <si>
    <t>530902221100001022987</t>
  </si>
  <si>
    <t>就业见习补助资金</t>
  </si>
  <si>
    <t>530902231100001447644</t>
  </si>
  <si>
    <t>农民工工资应急周转专项资金</t>
  </si>
  <si>
    <t>530902210000000024827</t>
  </si>
  <si>
    <t>其他专项资金</t>
  </si>
  <si>
    <t>530902210000000024849</t>
  </si>
  <si>
    <t>人社局综合业务经费</t>
  </si>
  <si>
    <t>530902221100000710685</t>
  </si>
  <si>
    <t>人事考务经费</t>
  </si>
  <si>
    <t>530902241100003097647</t>
  </si>
  <si>
    <t>30227</t>
  </si>
  <si>
    <t>委托业务费</t>
  </si>
  <si>
    <t>职业能力建设专款资金</t>
  </si>
  <si>
    <t>530902231100002444622</t>
  </si>
  <si>
    <t>职业能力建设专项资金</t>
  </si>
  <si>
    <t>中央就业补助资金</t>
  </si>
  <si>
    <t>530902210000000024562</t>
  </si>
  <si>
    <t>31204</t>
  </si>
  <si>
    <t>费用补贴</t>
  </si>
  <si>
    <t>预算05-2表</t>
  </si>
  <si>
    <t>单位名称、项目名称</t>
  </si>
  <si>
    <t>项目年度绩效目标</t>
  </si>
  <si>
    <t>一级指标</t>
  </si>
  <si>
    <t>二级指标</t>
  </si>
  <si>
    <t>三级指标</t>
  </si>
  <si>
    <t>指标性质</t>
  </si>
  <si>
    <t>指标值</t>
  </si>
  <si>
    <t>度量单位</t>
  </si>
  <si>
    <t>指标属性</t>
  </si>
  <si>
    <t>指标内容</t>
  </si>
  <si>
    <t>通过保障人力资源和社会保障部门机关运行，达到提高工作效率的目的</t>
  </si>
  <si>
    <t>产出指标</t>
  </si>
  <si>
    <t>质量指标</t>
  </si>
  <si>
    <t>保障人社工作正常运行</t>
  </si>
  <si>
    <t>=</t>
  </si>
  <si>
    <t>100</t>
  </si>
  <si>
    <t>%</t>
  </si>
  <si>
    <t>定量指标</t>
  </si>
  <si>
    <t>反映保障人社工作正常运行情况</t>
  </si>
  <si>
    <t>时效指标</t>
  </si>
  <si>
    <t>及时兑付外出务工一次性生活补助</t>
  </si>
  <si>
    <t>资金下达及时率</t>
  </si>
  <si>
    <t>反映资金下达及时情况</t>
  </si>
  <si>
    <t>效益指标</t>
  </si>
  <si>
    <t>社会效益</t>
  </si>
  <si>
    <t>维护社会稳定</t>
  </si>
  <si>
    <t>反映维护社会稳定的情况</t>
  </si>
  <si>
    <t>满意度指标</t>
  </si>
  <si>
    <t>服务对象满意度</t>
  </si>
  <si>
    <t>让服务对象满意</t>
  </si>
  <si>
    <t>95</t>
  </si>
  <si>
    <t>反映让服务对象满意的情况</t>
  </si>
  <si>
    <t>通过城乡居民缴费补贴、丧葬补助及领取待遇人员的养老金发放，达到参保人员社会保险待遇有效保障。</t>
  </si>
  <si>
    <t>数量指标</t>
  </si>
  <si>
    <t>死亡丧葬费获补对象数</t>
  </si>
  <si>
    <t>2000</t>
  </si>
  <si>
    <t>人</t>
  </si>
  <si>
    <t>反映获补助人员、企业的数量情况，也适用补贴、资助等形式的补助。</t>
  </si>
  <si>
    <t>缴费补贴获补对象数</t>
  </si>
  <si>
    <t>122103</t>
  </si>
  <si>
    <t>65周岁以上基础养老金获补对象数</t>
  </si>
  <si>
    <t>31000</t>
  </si>
  <si>
    <t>加发基础养老金获补对象数</t>
  </si>
  <si>
    <t>250</t>
  </si>
  <si>
    <t>兑现准确率</t>
  </si>
  <si>
    <t>定性指标</t>
  </si>
  <si>
    <t>反映补助准确发放的情况。
补助兑现准确率=补助兑付额/应付额*100%</t>
  </si>
  <si>
    <t>符合条件的城乡居民参保对象领待人员按时足额发放，缴费人员补贴及时配套</t>
  </si>
  <si>
    <t>有领取资格的城乡居民养老金金及丧葬费按时足额发放，加大城乡居民基本养老保险参保扩面力度，应保尽保。</t>
  </si>
  <si>
    <t>反映补助促进受助对象生活状况改善的情况。</t>
  </si>
  <si>
    <t>政策知晓率</t>
  </si>
  <si>
    <t>反映补助政策的宣传效果情况。
政策知晓率=调查中补助政策知晓人数/调查总人数*100%</t>
  </si>
  <si>
    <t>受益对象满意度</t>
  </si>
  <si>
    <t>&gt;=</t>
  </si>
  <si>
    <t>98</t>
  </si>
  <si>
    <t>反映获补助受益对象的满意程度。</t>
  </si>
  <si>
    <t>通过政策宣传、工作调研、业务培训、办公用品及耗材购买等工作，达到加强经办管理服务能力建设的目的。</t>
  </si>
  <si>
    <t>系统全年正常运行时长</t>
  </si>
  <si>
    <t>8000</t>
  </si>
  <si>
    <t>小时</t>
  </si>
  <si>
    <t>反映信息系统全年正常运行时间情况。</t>
  </si>
  <si>
    <t>城乡居民养老保险参保准确率</t>
  </si>
  <si>
    <t>城乡居民养老保险参保准确情况</t>
  </si>
  <si>
    <t>信息数据安全</t>
  </si>
  <si>
    <t>反映信息系统相关数据安全的保障情况。</t>
  </si>
  <si>
    <t>人力资源和社会保障政策知晓率</t>
  </si>
  <si>
    <t>反映补助政策的宣传效果情况。
政策知晓率=调查中补助政策知晓人数/调查总人数</t>
  </si>
  <si>
    <t>社保基金发放及时率</t>
  </si>
  <si>
    <t>反映发放单位及时发放补助资金的情况。
发放及时率=在时限内发放资金/应发放资金*100%</t>
  </si>
  <si>
    <t>稳定就业环境</t>
  </si>
  <si>
    <t>有效稳定</t>
  </si>
  <si>
    <t>反映稳定就业环境情况</t>
  </si>
  <si>
    <t>使用对象满意度</t>
  </si>
  <si>
    <t>反映使用对象对信息系统使用的满意度。
使用人员满意度=（对信息系统满意的使用人员/问卷调查人数）*100%</t>
  </si>
  <si>
    <t>通过低保特困及三级残疾人城乡居民养老保险代缴，达到参保人员社会保险待遇有效保障。</t>
  </si>
  <si>
    <t>低保特困获补对象数</t>
  </si>
  <si>
    <t>6000</t>
  </si>
  <si>
    <t>三级残疾人代缴城乡居民养老保险费人数</t>
  </si>
  <si>
    <t>800</t>
  </si>
  <si>
    <t>获补对象准确率</t>
  </si>
  <si>
    <t>反映获补助对象认定的准确性情况。
获补对象准确率=抽检符合</t>
  </si>
  <si>
    <t>获补覆盖率</t>
  </si>
  <si>
    <t>获补覆盖率=实际获得补助人数（企业数）/申请符合标准人数（企业数）*100%</t>
  </si>
  <si>
    <t>符合条件代缴的城乡居民代缴率</t>
  </si>
  <si>
    <t>保障代缴对象享受待遇</t>
  </si>
  <si>
    <t>元/人</t>
  </si>
  <si>
    <t>反映补助促进受助对象生活状况改善的情况。社会保障能力</t>
  </si>
  <si>
    <t>低保特困人员满意度</t>
  </si>
  <si>
    <t>通过完成“兴滇英才支持计划”首席技师领衔组建技能大师工作室，达到支持首席技师发挥技能领军人才的目的。</t>
  </si>
  <si>
    <t>组建技能大师工作室个数</t>
  </si>
  <si>
    <t>个</t>
  </si>
  <si>
    <t>反映组建技能大师工作室个数情况</t>
  </si>
  <si>
    <t>资金在规定时间内支付到位率</t>
  </si>
  <si>
    <t>反映资金在规定时间内支付到位情况</t>
  </si>
  <si>
    <t>可持续影响</t>
  </si>
  <si>
    <t>“兴滇英才支持计划”工作室考核合格率</t>
  </si>
  <si>
    <t>70</t>
  </si>
  <si>
    <t>反映“兴滇英才支持计划”工作室考核合格率情况</t>
  </si>
  <si>
    <t>技能大师工作室建成后在单位满意度</t>
  </si>
  <si>
    <t>90</t>
  </si>
  <si>
    <t>反映技能大师工作室建成后在单位满意度情况</t>
  </si>
  <si>
    <t>通过保障200名农民工工资的发放，达到社会稳定的目的。</t>
  </si>
  <si>
    <t>农民工工资政府应急周转金</t>
  </si>
  <si>
    <t>万元</t>
  </si>
  <si>
    <t>反映农民工工资政府应急周转金金额情况</t>
  </si>
  <si>
    <t>保障农民工工资的发放</t>
  </si>
  <si>
    <t>200</t>
  </si>
  <si>
    <t>反映农民工工资人员情况</t>
  </si>
  <si>
    <t>农民工工资的发放准确率</t>
  </si>
  <si>
    <t>反映农民工工资的发放准确情况</t>
  </si>
  <si>
    <t>保障农民工合法权益</t>
  </si>
  <si>
    <t>反映农民工合法权益情况</t>
  </si>
  <si>
    <t>区农民工满意度</t>
  </si>
  <si>
    <t>反映区农民工满意度情况</t>
  </si>
  <si>
    <t xml:space="preserve">根据《云南省财政厅 云南省人力资源和社会保障厅 财政部云南监管局 中国人民银行云南省分行关于进一步做好创业担保贷款贴息及奖补资金管理工作的通知》，（云财金〔2024〕11号）文件，需落实2025年创业担保贷款贴息及奖补政策，全面强化稳定就业举措，更好的发挥创业担保贴息及奖补资金的引导作用。 </t>
  </si>
  <si>
    <t>普惠型小微企业贷款发放额</t>
  </si>
  <si>
    <t>7000</t>
  </si>
  <si>
    <t>创业担保贷款回收率</t>
  </si>
  <si>
    <t>资金足额拨付率</t>
  </si>
  <si>
    <t>地方配套资金到位率</t>
  </si>
  <si>
    <t>资金拨付及时率</t>
  </si>
  <si>
    <t>反映资金拨付的情况</t>
  </si>
  <si>
    <t>经济效益</t>
  </si>
  <si>
    <t>倍</t>
  </si>
  <si>
    <t>创业担保基金放大倍数</t>
  </si>
  <si>
    <t>申报定向费用补贴的金融机构满意度</t>
  </si>
  <si>
    <t>85</t>
  </si>
  <si>
    <t>申报创业担保贷款贴息个人满意度</t>
  </si>
  <si>
    <t>申报创业担保贷款贴息小微企业满意度</t>
  </si>
  <si>
    <t>通过兑现基层治理专干生活补助，进一步达到稳定就业的目的</t>
  </si>
  <si>
    <t>基层治理专干数量</t>
  </si>
  <si>
    <t>29</t>
  </si>
  <si>
    <t>194号附件</t>
  </si>
  <si>
    <t>补助发放准确率</t>
  </si>
  <si>
    <t>基层治理专干工作人员幸福感</t>
  </si>
  <si>
    <t>有效增加</t>
  </si>
  <si>
    <t>基层治理专干满意度</t>
  </si>
  <si>
    <t>通过给建国初期参加工作的4名退休干部发放生活补助，达到社会稳定的目的</t>
  </si>
  <si>
    <t>建国初期人参加工作的退休干部人数</t>
  </si>
  <si>
    <t>4</t>
  </si>
  <si>
    <t>反映建国初期参加工作的退休干部情况</t>
  </si>
  <si>
    <t>反映补助发放准确情况</t>
  </si>
  <si>
    <t>建国初期参加革命工作人员幸福感</t>
  </si>
  <si>
    <t>反映建国初期人参加工作的退休干部情况</t>
  </si>
  <si>
    <t>建国初期参加革命干部满意度</t>
  </si>
  <si>
    <t>反映建国初期人参加工作的退休干部满意度情况</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</si>
  <si>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</si>
  <si>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</si>
  <si>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</si>
  <si>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</si>
  <si>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</si>
  <si>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</si>
  <si>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</si>
  <si>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</si>
  <si>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</si>
  <si>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</si>
  <si>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</si>
  <si>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</si>
  <si>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</si>
  <si>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</si>
  <si>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</si>
  <si>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办公椅</t>
  </si>
  <si>
    <t>复印纸</t>
  </si>
  <si>
    <t>箱</t>
  </si>
  <si>
    <t>碎纸机</t>
  </si>
  <si>
    <t>台</t>
  </si>
  <si>
    <t>台式计算机</t>
  </si>
  <si>
    <t>公务用车燃料费</t>
  </si>
  <si>
    <t>车辆加油、添加燃料服务</t>
  </si>
  <si>
    <t>年</t>
  </si>
  <si>
    <t>公务用车保险费用</t>
  </si>
  <si>
    <t>机动车保险服务</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</si>
  <si>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</si>
  <si>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</si>
  <si>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</si>
  <si>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</si>
  <si>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</si>
  <si>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</si>
  <si>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</si>
  <si>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</si>
  <si>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t>
  </si>
  <si>
    <t>预算09-2表</t>
  </si>
  <si>
    <t>预算10表</t>
  </si>
  <si>
    <t>资产类别</t>
  </si>
  <si>
    <t>资产分类代码.名称</t>
  </si>
  <si>
    <t>资产名称</t>
  </si>
  <si>
    <t>计量单位</t>
  </si>
  <si>
    <t>财政部门批复数（元）</t>
  </si>
  <si>
    <t>单价</t>
  </si>
  <si>
    <t>金额</t>
  </si>
  <si>
    <t>家具和用具</t>
  </si>
  <si>
    <t>设备</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</si>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</sst>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0;\-#,##0;;@"/>
    <numFmt numFmtId="179" formatCode="yyyy\-mm\-dd"/>
    <numFmt numFmtId="180" formatCode="hh:mm:ss"/>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2" fontId="13"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177" fontId="8" fillId="0" borderId="7">
      <alignment horizontal="righ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13"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13" fillId="0" borderId="0" applyFont="0" applyFill="0" applyBorder="0" applyAlignment="0" applyProtection="0">
      <alignment vertical="center"/>
    </xf>
    <xf numFmtId="179" fontId="8" fillId="0" borderId="7">
      <alignment horizontal="right" vertical="center"/>
    </xf>
    <xf numFmtId="0" fontId="37" fillId="0" borderId="0" applyNumberFormat="0" applyFill="0" applyBorder="0" applyAlignment="0" applyProtection="0">
      <alignment vertical="center"/>
    </xf>
    <xf numFmtId="0" fontId="13" fillId="8" borderId="16"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35" fillId="10" borderId="0" applyNumberFormat="0" applyBorder="0" applyAlignment="0" applyProtection="0">
      <alignment vertical="center"/>
    </xf>
    <xf numFmtId="0" fontId="38" fillId="0" borderId="18" applyNumberFormat="0" applyFill="0" applyAlignment="0" applyProtection="0">
      <alignment vertical="center"/>
    </xf>
    <xf numFmtId="0" fontId="35" fillId="11" borderId="0" applyNumberFormat="0" applyBorder="0" applyAlignment="0" applyProtection="0">
      <alignment vertical="center"/>
    </xf>
    <xf numFmtId="0" fontId="44" fillId="12" borderId="19" applyNumberFormat="0" applyAlignment="0" applyProtection="0">
      <alignment vertical="center"/>
    </xf>
    <xf numFmtId="0" fontId="45" fillId="12" borderId="15" applyNumberFormat="0" applyAlignment="0" applyProtection="0">
      <alignment vertical="center"/>
    </xf>
    <xf numFmtId="0" fontId="46" fillId="13" borderId="20"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10" fontId="8" fillId="0" borderId="7">
      <alignment horizontal="righ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80" fontId="8" fillId="0" borderId="7">
      <alignment horizontal="right" vertical="center"/>
    </xf>
    <xf numFmtId="178" fontId="8" fillId="0" borderId="7">
      <alignment horizontal="right" vertical="center"/>
    </xf>
    <xf numFmtId="0" fontId="8" fillId="0" borderId="0">
      <alignment vertical="top"/>
      <protection locked="0"/>
    </xf>
  </cellStyleXfs>
  <cellXfs count="26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0" fontId="0" fillId="0" borderId="0" xfId="0" applyFont="1" applyFill="1">
      <alignment vertical="top"/>
      <protection locked="0"/>
    </xf>
    <xf numFmtId="0" fontId="1" fillId="0" borderId="0" xfId="0" applyFont="1" applyFill="1" applyAlignment="1" applyProtection="1">
      <alignment horizontal="center" vertical="center"/>
    </xf>
    <xf numFmtId="49" fontId="3" fillId="0" borderId="0" xfId="0" applyNumberFormat="1" applyFont="1" applyFill="1" applyAlignment="1" applyProtection="1"/>
    <xf numFmtId="0" fontId="3" fillId="0" borderId="0" xfId="0" applyFont="1" applyFill="1" applyAlignment="1" applyProtection="1"/>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0" xfId="0" applyFont="1" applyFill="1" applyAlignment="1">
      <alignment horizontal="left" vertical="center"/>
      <protection locked="0"/>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1" xfId="0" applyFont="1" applyFill="1" applyBorder="1" applyAlignment="1">
      <alignment horizontal="center" vertical="center" wrapText="1"/>
      <protection locked="0"/>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5" xfId="0" applyFont="1" applyFill="1" applyBorder="1" applyAlignment="1">
      <alignment horizontal="center" vertical="center" wrapText="1"/>
      <protection locked="0"/>
    </xf>
    <xf numFmtId="0" fontId="7"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6" xfId="0" applyFont="1" applyFill="1" applyBorder="1" applyAlignment="1">
      <alignment horizontal="center" vertical="center" wrapText="1"/>
      <protection locked="0"/>
    </xf>
    <xf numFmtId="0" fontId="7" fillId="0" borderId="6"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6" fillId="0" borderId="7" xfId="0" applyFont="1" applyFill="1" applyBorder="1" applyAlignment="1" applyProtection="1">
      <alignment horizontal="left" vertical="center" wrapText="1"/>
    </xf>
    <xf numFmtId="0" fontId="6" fillId="0" borderId="7" xfId="0" applyFont="1" applyFill="1" applyBorder="1" applyAlignment="1">
      <alignment horizontal="left" vertical="center" wrapText="1"/>
      <protection locked="0"/>
    </xf>
    <xf numFmtId="176" fontId="8" fillId="0" borderId="7" xfId="0" applyNumberFormat="1" applyFont="1" applyFill="1" applyBorder="1" applyAlignment="1">
      <alignment horizontal="right" vertical="center"/>
      <protection locked="0"/>
    </xf>
    <xf numFmtId="0" fontId="3" fillId="0" borderId="2" xfId="0" applyFont="1" applyFill="1" applyBorder="1" applyAlignment="1">
      <alignment horizontal="center" vertical="center" wrapText="1"/>
      <protection locked="0"/>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9" fillId="0" borderId="0" xfId="57" applyFont="1" applyFill="1" applyBorder="1" applyAlignment="1" applyProtection="1"/>
    <xf numFmtId="0" fontId="6" fillId="0" borderId="0" xfId="0" applyFont="1" applyFill="1">
      <alignment vertical="top"/>
      <protection locked="0"/>
    </xf>
    <xf numFmtId="0" fontId="6" fillId="0" borderId="0" xfId="0" applyFont="1" applyFill="1" applyAlignment="1">
      <alignment horizontal="right" vertical="center"/>
      <protection locked="0"/>
    </xf>
    <xf numFmtId="0" fontId="3" fillId="0" borderId="0" xfId="0" applyFont="1" applyFill="1" applyAlignment="1">
      <alignment horizontal="right" vertical="center"/>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3" fillId="0" borderId="7" xfId="0" applyFont="1" applyFill="1" applyBorder="1" applyAlignment="1">
      <alignment horizontal="center" vertical="center"/>
      <protection locked="0"/>
    </xf>
    <xf numFmtId="0" fontId="2" fillId="0" borderId="0" xfId="0" applyFont="1" applyFill="1" applyAlignment="1">
      <alignment vertical="center"/>
      <protection locked="0"/>
    </xf>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wrapText="1"/>
    </xf>
    <xf numFmtId="0" fontId="6" fillId="0" borderId="0" xfId="0" applyFont="1" applyFill="1" applyAlignment="1" applyProtection="1">
      <alignment horizontal="left" vertical="center"/>
    </xf>
    <xf numFmtId="0" fontId="3" fillId="0" borderId="0" xfId="0" applyFont="1" applyFill="1" applyAlignment="1" applyProtection="1">
      <alignment vertical="center"/>
    </xf>
    <xf numFmtId="0" fontId="3" fillId="0" borderId="0" xfId="0" applyFont="1" applyFill="1" applyAlignment="1" applyProtection="1">
      <alignment horizontal="right"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6" fillId="0" borderId="8" xfId="0" applyFont="1" applyFill="1" applyBorder="1" applyAlignment="1" applyProtection="1">
      <alignment vertical="center" wrapText="1"/>
    </xf>
    <xf numFmtId="0" fontId="6" fillId="0" borderId="8" xfId="0" applyFont="1" applyFill="1" applyBorder="1" applyAlignment="1" applyProtection="1">
      <alignment horizontal="center" vertical="center" wrapText="1"/>
    </xf>
    <xf numFmtId="178" fontId="8" fillId="0" borderId="8" xfId="56" applyNumberFormat="1" applyFont="1" applyFill="1" applyBorder="1" applyAlignment="1" applyProtection="1">
      <alignment horizontal="center" vertical="center"/>
      <protection locked="0"/>
    </xf>
    <xf numFmtId="176" fontId="8" fillId="0" borderId="8" xfId="0" applyNumberFormat="1" applyFont="1" applyFill="1" applyBorder="1" applyAlignment="1">
      <alignment horizontal="center" vertical="center"/>
      <protection locked="0"/>
    </xf>
    <xf numFmtId="0" fontId="6" fillId="0" borderId="9" xfId="0" applyFont="1" applyFill="1" applyBorder="1" applyAlignment="1">
      <alignment horizontal="center" vertical="center" wrapText="1"/>
      <protection locked="0"/>
    </xf>
    <xf numFmtId="0" fontId="6" fillId="0" borderId="10" xfId="0" applyFont="1" applyFill="1" applyBorder="1" applyAlignment="1">
      <alignment horizontal="center" vertical="center" wrapText="1"/>
      <protection locked="0"/>
    </xf>
    <xf numFmtId="0" fontId="6" fillId="0" borderId="11" xfId="0" applyFont="1" applyFill="1" applyBorder="1" applyAlignment="1">
      <alignment horizontal="center" vertical="center" wrapText="1"/>
      <protection locked="0"/>
    </xf>
    <xf numFmtId="178" fontId="8" fillId="0" borderId="6" xfId="56" applyNumberFormat="1" applyFont="1" applyFill="1" applyBorder="1" applyAlignment="1" applyProtection="1">
      <alignment horizontal="center" vertical="center"/>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pplyProtection="1">
      <alignment horizontal="center" vertical="center" wrapText="1"/>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6" fillId="0" borderId="0" xfId="0" applyFont="1" applyAlignment="1">
      <alignment horizontal="right" vertical="center"/>
      <protection locked="0"/>
    </xf>
    <xf numFmtId="0" fontId="3" fillId="0" borderId="0" xfId="0" applyFont="1" applyAlignment="1" applyProtection="1"/>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1" xfId="0" applyFont="1" applyBorder="1" applyAlignment="1" applyProtection="1">
      <alignment horizontal="center" vertical="center"/>
    </xf>
    <xf numFmtId="0" fontId="7" fillId="0" borderId="3" xfId="0" applyFont="1" applyBorder="1" applyAlignment="1">
      <alignment horizontal="center" vertical="center"/>
      <protection locked="0"/>
    </xf>
    <xf numFmtId="0" fontId="7" fillId="0" borderId="6"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2"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0" xfId="0" applyFont="1" applyAlignment="1">
      <protection locked="0"/>
    </xf>
    <xf numFmtId="0" fontId="6" fillId="0" borderId="0" xfId="0" applyFont="1" applyAlignment="1">
      <alignment vertical="top" wrapText="1"/>
      <protection locked="0"/>
    </xf>
    <xf numFmtId="0" fontId="4"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wrapText="1"/>
      <protection locked="0"/>
    </xf>
    <xf numFmtId="0" fontId="7" fillId="0" borderId="3" xfId="0" applyFont="1" applyBorder="1" applyAlignment="1" applyProtection="1">
      <alignment horizontal="center" vertical="center" wrapText="1"/>
    </xf>
    <xf numFmtId="0" fontId="7" fillId="0" borderId="3" xfId="0" applyFont="1" applyBorder="1" applyAlignment="1">
      <alignment horizontal="center" vertical="center" wrapText="1"/>
      <protection locked="0"/>
    </xf>
    <xf numFmtId="0" fontId="7" fillId="0" borderId="14" xfId="0" applyFont="1" applyBorder="1" applyAlignment="1" applyProtection="1">
      <alignment horizontal="center" vertical="center" wrapText="1"/>
    </xf>
    <xf numFmtId="0" fontId="7" fillId="0" borderId="14"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9" xfId="0" applyFont="1" applyBorder="1" applyAlignment="1" applyProtection="1">
      <alignment horizontal="center" vertical="center"/>
    </xf>
    <xf numFmtId="0" fontId="6" fillId="0" borderId="10" xfId="0" applyFont="1" applyBorder="1" applyAlignment="1" applyProtection="1">
      <alignment horizontal="left" vertical="center"/>
    </xf>
    <xf numFmtId="0" fontId="6" fillId="0" borderId="10"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4"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protection locked="0"/>
    </xf>
    <xf numFmtId="0" fontId="7" fillId="0" borderId="10"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6" fillId="0" borderId="0" xfId="0" applyFont="1" applyAlignment="1" applyProtection="1">
      <alignment horizontal="left" vertical="center"/>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6" fillId="0" borderId="11" xfId="0" applyFont="1" applyFill="1" applyBorder="1" applyAlignment="1" applyProtection="1">
      <alignment horizontal="left" vertical="center" wrapText="1"/>
    </xf>
    <xf numFmtId="0" fontId="6" fillId="0" borderId="0" xfId="0" applyFont="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3" xfId="0" applyNumberFormat="1" applyFont="1" applyBorder="1" applyAlignment="1">
      <alignment horizontal="center" vertical="center" wrapText="1"/>
      <protection locked="0"/>
    </xf>
    <xf numFmtId="0" fontId="7" fillId="0" borderId="13"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9"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3" fillId="0" borderId="0" xfId="0" applyNumberFormat="1" applyFont="1" applyAlignment="1" applyProtection="1"/>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3"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4"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0" activePane="bottomLeft" state="frozen"/>
      <selection/>
      <selection pane="bottomLeft" activeCell="B17" sqref="B1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143" t="s">
        <v>0</v>
      </c>
    </row>
    <row r="3" ht="36" customHeight="1" spans="1:4">
      <c r="A3" s="6" t="str">
        <f>"2025"&amp;"年部门财务收支预算总表"</f>
        <v>2025年部门财务收支预算总表</v>
      </c>
      <c r="B3" s="254"/>
      <c r="C3" s="254"/>
      <c r="D3" s="254"/>
    </row>
    <row r="4" ht="18.75" customHeight="1" spans="1:4">
      <c r="A4" s="134" t="str">
        <f>"单位名称："&amp;"临沧市临翔区人力资源和社会保障局"</f>
        <v>单位名称：临沧市临翔区人力资源和社会保障局</v>
      </c>
      <c r="B4" s="255"/>
      <c r="C4" s="255"/>
      <c r="D4" s="143" t="s">
        <v>1</v>
      </c>
    </row>
    <row r="5" ht="18.75" customHeight="1" spans="1:4">
      <c r="A5" s="13" t="s">
        <v>2</v>
      </c>
      <c r="B5" s="15"/>
      <c r="C5" s="13" t="s">
        <v>3</v>
      </c>
      <c r="D5" s="15"/>
    </row>
    <row r="6" ht="18.75" customHeight="1" spans="1:4">
      <c r="A6" s="98" t="s">
        <v>4</v>
      </c>
      <c r="B6" s="98" t="str">
        <f t="shared" ref="B6:D6" si="0">"2025"&amp;"年预算数"</f>
        <v>2025年预算数</v>
      </c>
      <c r="C6" s="98" t="s">
        <v>5</v>
      </c>
      <c r="D6" s="98" t="str">
        <f t="shared" si="0"/>
        <v>2025年预算数</v>
      </c>
    </row>
    <row r="7" ht="18.75" customHeight="1" spans="1:4">
      <c r="A7" s="100"/>
      <c r="B7" s="100"/>
      <c r="C7" s="100"/>
      <c r="D7" s="100"/>
    </row>
    <row r="8" ht="18.75" customHeight="1" spans="1:4">
      <c r="A8" s="179" t="s">
        <v>6</v>
      </c>
      <c r="B8" s="24">
        <v>55669570.19</v>
      </c>
      <c r="C8" s="179" t="s">
        <v>7</v>
      </c>
      <c r="D8" s="24">
        <v>275413</v>
      </c>
    </row>
    <row r="9" ht="18.75" customHeight="1" spans="1:4">
      <c r="A9" s="179" t="s">
        <v>8</v>
      </c>
      <c r="B9" s="24"/>
      <c r="C9" s="179" t="s">
        <v>9</v>
      </c>
      <c r="D9" s="24"/>
    </row>
    <row r="10" ht="18.75" customHeight="1" spans="1:4">
      <c r="A10" s="179" t="s">
        <v>10</v>
      </c>
      <c r="B10" s="24"/>
      <c r="C10" s="179" t="s">
        <v>11</v>
      </c>
      <c r="D10" s="24"/>
    </row>
    <row r="11" ht="18.75" customHeight="1" spans="1:4">
      <c r="A11" s="179" t="s">
        <v>12</v>
      </c>
      <c r="B11" s="24"/>
      <c r="C11" s="179" t="s">
        <v>13</v>
      </c>
      <c r="D11" s="24"/>
    </row>
    <row r="12" ht="18.75" customHeight="1" spans="1:4">
      <c r="A12" s="256" t="s">
        <v>14</v>
      </c>
      <c r="B12" s="24">
        <v>250000</v>
      </c>
      <c r="C12" s="212" t="s">
        <v>15</v>
      </c>
      <c r="D12" s="24"/>
    </row>
    <row r="13" ht="18.75" customHeight="1" spans="1:4">
      <c r="A13" s="215" t="s">
        <v>16</v>
      </c>
      <c r="B13" s="24"/>
      <c r="C13" s="214" t="s">
        <v>17</v>
      </c>
      <c r="D13" s="24"/>
    </row>
    <row r="14" ht="18.75" customHeight="1" spans="1:4">
      <c r="A14" s="215" t="s">
        <v>18</v>
      </c>
      <c r="B14" s="24"/>
      <c r="C14" s="214" t="s">
        <v>19</v>
      </c>
      <c r="D14" s="24"/>
    </row>
    <row r="15" ht="18.75" customHeight="1" spans="1:4">
      <c r="A15" s="215" t="s">
        <v>20</v>
      </c>
      <c r="B15" s="24"/>
      <c r="C15" s="214" t="s">
        <v>21</v>
      </c>
      <c r="D15" s="24">
        <v>50016732.56</v>
      </c>
    </row>
    <row r="16" ht="18.75" customHeight="1" spans="1:4">
      <c r="A16" s="215" t="s">
        <v>22</v>
      </c>
      <c r="B16" s="24"/>
      <c r="C16" s="214" t="s">
        <v>23</v>
      </c>
      <c r="D16" s="24">
        <v>5868932.59</v>
      </c>
    </row>
    <row r="17" ht="18.75" customHeight="1" spans="1:4">
      <c r="A17" s="215" t="s">
        <v>24</v>
      </c>
      <c r="B17" s="24">
        <v>250000</v>
      </c>
      <c r="C17" s="215" t="s">
        <v>25</v>
      </c>
      <c r="D17" s="24"/>
    </row>
    <row r="18" ht="18.75" customHeight="1" spans="1:4">
      <c r="A18" s="215" t="s">
        <v>26</v>
      </c>
      <c r="B18" s="24"/>
      <c r="C18" s="215" t="s">
        <v>27</v>
      </c>
      <c r="D18" s="24"/>
    </row>
    <row r="19" ht="18.75" customHeight="1" spans="1:4">
      <c r="A19" s="216" t="s">
        <v>26</v>
      </c>
      <c r="B19" s="24"/>
      <c r="C19" s="214" t="s">
        <v>28</v>
      </c>
      <c r="D19" s="24">
        <v>4602120</v>
      </c>
    </row>
    <row r="20" ht="18.75" customHeight="1" spans="1:4">
      <c r="A20" s="216" t="s">
        <v>26</v>
      </c>
      <c r="B20" s="24"/>
      <c r="C20" s="214" t="s">
        <v>29</v>
      </c>
      <c r="D20" s="24"/>
    </row>
    <row r="21" ht="18.75" customHeight="1" spans="1:4">
      <c r="A21" s="216" t="s">
        <v>26</v>
      </c>
      <c r="B21" s="24"/>
      <c r="C21" s="214" t="s">
        <v>30</v>
      </c>
      <c r="D21" s="24"/>
    </row>
    <row r="22" ht="18.75" customHeight="1" spans="1:4">
      <c r="A22" s="216" t="s">
        <v>26</v>
      </c>
      <c r="B22" s="24"/>
      <c r="C22" s="214" t="s">
        <v>31</v>
      </c>
      <c r="D22" s="24"/>
    </row>
    <row r="23" ht="18.75" customHeight="1" spans="1:4">
      <c r="A23" s="216" t="s">
        <v>26</v>
      </c>
      <c r="B23" s="24"/>
      <c r="C23" s="214" t="s">
        <v>32</v>
      </c>
      <c r="D23" s="24"/>
    </row>
    <row r="24" ht="18.75" customHeight="1" spans="1:4">
      <c r="A24" s="216" t="s">
        <v>26</v>
      </c>
      <c r="B24" s="24"/>
      <c r="C24" s="214" t="s">
        <v>33</v>
      </c>
      <c r="D24" s="24"/>
    </row>
    <row r="25" ht="18.75" customHeight="1" spans="1:4">
      <c r="A25" s="216" t="s">
        <v>26</v>
      </c>
      <c r="B25" s="24"/>
      <c r="C25" s="214" t="s">
        <v>34</v>
      </c>
      <c r="D25" s="24"/>
    </row>
    <row r="26" ht="18.75" customHeight="1" spans="1:4">
      <c r="A26" s="216" t="s">
        <v>26</v>
      </c>
      <c r="B26" s="24"/>
      <c r="C26" s="214" t="s">
        <v>35</v>
      </c>
      <c r="D26" s="24">
        <v>828613.44</v>
      </c>
    </row>
    <row r="27" ht="18.75" customHeight="1" spans="1:4">
      <c r="A27" s="216" t="s">
        <v>26</v>
      </c>
      <c r="B27" s="24"/>
      <c r="C27" s="214" t="s">
        <v>36</v>
      </c>
      <c r="D27" s="24"/>
    </row>
    <row r="28" ht="18.75" customHeight="1" spans="1:4">
      <c r="A28" s="216" t="s">
        <v>26</v>
      </c>
      <c r="B28" s="24"/>
      <c r="C28" s="214" t="s">
        <v>37</v>
      </c>
      <c r="D28" s="24"/>
    </row>
    <row r="29" ht="18.75" customHeight="1" spans="1:4">
      <c r="A29" s="216" t="s">
        <v>26</v>
      </c>
      <c r="B29" s="24"/>
      <c r="C29" s="214" t="s">
        <v>38</v>
      </c>
      <c r="D29" s="24"/>
    </row>
    <row r="30" ht="18.75" customHeight="1" spans="1:4">
      <c r="A30" s="216" t="s">
        <v>26</v>
      </c>
      <c r="B30" s="24"/>
      <c r="C30" s="214" t="s">
        <v>39</v>
      </c>
      <c r="D30" s="24"/>
    </row>
    <row r="31" ht="18.75" customHeight="1" spans="1:4">
      <c r="A31" s="217" t="s">
        <v>26</v>
      </c>
      <c r="B31" s="24"/>
      <c r="C31" s="215" t="s">
        <v>40</v>
      </c>
      <c r="D31" s="24">
        <v>250000</v>
      </c>
    </row>
    <row r="32" ht="18.75" customHeight="1" spans="1:4">
      <c r="A32" s="217" t="s">
        <v>26</v>
      </c>
      <c r="B32" s="24"/>
      <c r="C32" s="215" t="s">
        <v>41</v>
      </c>
      <c r="D32" s="24"/>
    </row>
    <row r="33" ht="18.75" customHeight="1" spans="1:4">
      <c r="A33" s="217" t="s">
        <v>26</v>
      </c>
      <c r="B33" s="24"/>
      <c r="C33" s="215" t="s">
        <v>42</v>
      </c>
      <c r="D33" s="24"/>
    </row>
    <row r="34" ht="18.75" customHeight="1" spans="1:4">
      <c r="A34" s="257"/>
      <c r="B34" s="218"/>
      <c r="C34" s="215" t="s">
        <v>43</v>
      </c>
      <c r="D34" s="24"/>
    </row>
    <row r="35" ht="18.75" customHeight="1" spans="1:4">
      <c r="A35" s="257" t="s">
        <v>44</v>
      </c>
      <c r="B35" s="218">
        <f>SUM(B8:B12)</f>
        <v>55919570.19</v>
      </c>
      <c r="C35" s="258" t="s">
        <v>45</v>
      </c>
      <c r="D35" s="218">
        <v>61841811.59</v>
      </c>
    </row>
    <row r="36" ht="18.75" customHeight="1" spans="1:4">
      <c r="A36" s="259" t="s">
        <v>46</v>
      </c>
      <c r="B36" s="24">
        <v>5922241.4</v>
      </c>
      <c r="C36" s="179" t="s">
        <v>47</v>
      </c>
      <c r="D36" s="24"/>
    </row>
    <row r="37" ht="18.75" customHeight="1" spans="1:4">
      <c r="A37" s="259" t="s">
        <v>48</v>
      </c>
      <c r="B37" s="24">
        <v>5922241.4</v>
      </c>
      <c r="C37" s="179" t="s">
        <v>48</v>
      </c>
      <c r="D37" s="24"/>
    </row>
    <row r="38" ht="18.75" customHeight="1" spans="1:4">
      <c r="A38" s="259" t="s">
        <v>49</v>
      </c>
      <c r="B38" s="24">
        <f>B36-B37</f>
        <v>0</v>
      </c>
      <c r="C38" s="179" t="s">
        <v>50</v>
      </c>
      <c r="D38" s="24"/>
    </row>
    <row r="39" ht="18.75" customHeight="1" spans="1:4">
      <c r="A39" s="260" t="s">
        <v>51</v>
      </c>
      <c r="B39" s="218">
        <f t="shared" ref="B39:D39" si="1">B35+B36</f>
        <v>61841811.59</v>
      </c>
      <c r="C39" s="258" t="s">
        <v>52</v>
      </c>
      <c r="D39" s="218">
        <f t="shared" si="1"/>
        <v>61841811.59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6" sqref="C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44">
        <v>1</v>
      </c>
      <c r="B2" s="145">
        <v>0</v>
      </c>
      <c r="C2" s="144">
        <v>1</v>
      </c>
      <c r="D2" s="146"/>
      <c r="E2" s="146"/>
      <c r="F2" s="143" t="s">
        <v>535</v>
      </c>
    </row>
    <row r="3" ht="32.25" customHeight="1" spans="1:6">
      <c r="A3" s="147" t="str">
        <f>"2025"&amp;"年部门政府性基金预算支出预算表"</f>
        <v>2025年部门政府性基金预算支出预算表</v>
      </c>
      <c r="B3" s="148" t="s">
        <v>536</v>
      </c>
      <c r="C3" s="149"/>
      <c r="D3" s="150"/>
      <c r="E3" s="150"/>
      <c r="F3" s="150"/>
    </row>
    <row r="4" ht="18.75" customHeight="1" spans="1:6">
      <c r="A4" s="8" t="str">
        <f>"单位名称："&amp;"临沧市临翔区人力资源和社会保障局"</f>
        <v>单位名称：临沧市临翔区人力资源和社会保障局</v>
      </c>
      <c r="B4" s="8" t="s">
        <v>537</v>
      </c>
      <c r="C4" s="144"/>
      <c r="D4" s="146"/>
      <c r="E4" s="146"/>
      <c r="F4" s="143" t="s">
        <v>1</v>
      </c>
    </row>
    <row r="5" ht="18.75" customHeight="1" spans="1:6">
      <c r="A5" s="151" t="s">
        <v>231</v>
      </c>
      <c r="B5" s="152" t="s">
        <v>74</v>
      </c>
      <c r="C5" s="153" t="s">
        <v>75</v>
      </c>
      <c r="D5" s="14" t="s">
        <v>538</v>
      </c>
      <c r="E5" s="14"/>
      <c r="F5" s="15"/>
    </row>
    <row r="6" ht="18.75" customHeight="1" spans="1:6">
      <c r="A6" s="154"/>
      <c r="B6" s="155"/>
      <c r="C6" s="137"/>
      <c r="D6" s="136" t="s">
        <v>56</v>
      </c>
      <c r="E6" s="136" t="s">
        <v>76</v>
      </c>
      <c r="F6" s="136" t="s">
        <v>77</v>
      </c>
    </row>
    <row r="7" ht="18.75" customHeight="1" spans="1:6">
      <c r="A7" s="154">
        <v>1</v>
      </c>
      <c r="B7" s="156" t="s">
        <v>212</v>
      </c>
      <c r="C7" s="137">
        <v>3</v>
      </c>
      <c r="D7" s="136">
        <v>4</v>
      </c>
      <c r="E7" s="136">
        <v>5</v>
      </c>
      <c r="F7" s="136">
        <v>6</v>
      </c>
    </row>
    <row r="8" ht="18.75" customHeight="1" spans="1:6">
      <c r="A8" s="157"/>
      <c r="B8" s="122"/>
      <c r="C8" s="122"/>
      <c r="D8" s="24"/>
      <c r="E8" s="24"/>
      <c r="F8" s="24"/>
    </row>
    <row r="9" ht="18.75" customHeight="1" spans="1:6">
      <c r="A9" s="157"/>
      <c r="B9" s="122"/>
      <c r="C9" s="122"/>
      <c r="D9" s="24"/>
      <c r="E9" s="24"/>
      <c r="F9" s="24"/>
    </row>
    <row r="10" ht="18.75" customHeight="1" spans="1:6">
      <c r="A10" s="158" t="s">
        <v>169</v>
      </c>
      <c r="B10" s="159" t="s">
        <v>169</v>
      </c>
      <c r="C10" s="160" t="s">
        <v>169</v>
      </c>
      <c r="D10" s="24"/>
      <c r="E10" s="24"/>
      <c r="F10" s="24"/>
    </row>
    <row r="11" customHeight="1" spans="1:1">
      <c r="A11" s="55" t="s">
        <v>539</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showZeros="0" workbookViewId="0">
      <pane ySplit="1" topLeftCell="A2" activePane="bottomLeft" state="frozen"/>
      <selection/>
      <selection pane="bottomLeft" activeCell="F36" sqref="F3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90"/>
      <c r="B2" s="90"/>
      <c r="C2" s="90"/>
      <c r="D2" s="90"/>
      <c r="E2" s="90"/>
      <c r="F2" s="90"/>
      <c r="G2" s="90"/>
      <c r="H2" s="90"/>
      <c r="I2" s="90"/>
      <c r="J2" s="90"/>
      <c r="O2" s="89"/>
      <c r="P2" s="89"/>
      <c r="Q2" s="143" t="s">
        <v>540</v>
      </c>
    </row>
    <row r="3" ht="35.25" customHeight="1" spans="1:17">
      <c r="A3" s="92" t="str">
        <f>"2025"&amp;"年部门政府采购预算表"</f>
        <v>2025年部门政府采购预算表</v>
      </c>
      <c r="B3" s="7"/>
      <c r="C3" s="7"/>
      <c r="D3" s="7"/>
      <c r="E3" s="7"/>
      <c r="F3" s="7"/>
      <c r="G3" s="7"/>
      <c r="H3" s="7"/>
      <c r="I3" s="7"/>
      <c r="J3" s="7"/>
      <c r="K3" s="81"/>
      <c r="L3" s="7"/>
      <c r="M3" s="7"/>
      <c r="N3" s="7"/>
      <c r="O3" s="81"/>
      <c r="P3" s="81"/>
      <c r="Q3" s="7"/>
    </row>
    <row r="4" ht="18.75" customHeight="1" spans="1:17">
      <c r="A4" s="134" t="str">
        <f>"单位名称："&amp;"临沧市临翔区人力资源和社会保障局"</f>
        <v>单位名称：临沧市临翔区人力资源和社会保障局</v>
      </c>
      <c r="B4" s="135"/>
      <c r="C4" s="135"/>
      <c r="D4" s="135"/>
      <c r="E4" s="135"/>
      <c r="F4" s="135"/>
      <c r="G4" s="135"/>
      <c r="H4" s="135"/>
      <c r="I4" s="135"/>
      <c r="J4" s="135"/>
      <c r="O4" s="97"/>
      <c r="P4" s="97"/>
      <c r="Q4" s="143" t="s">
        <v>218</v>
      </c>
    </row>
    <row r="5" ht="18.75" customHeight="1" spans="1:17">
      <c r="A5" s="12" t="s">
        <v>541</v>
      </c>
      <c r="B5" s="111" t="s">
        <v>542</v>
      </c>
      <c r="C5" s="111" t="s">
        <v>543</v>
      </c>
      <c r="D5" s="111" t="s">
        <v>544</v>
      </c>
      <c r="E5" s="111" t="s">
        <v>545</v>
      </c>
      <c r="F5" s="111" t="s">
        <v>546</v>
      </c>
      <c r="G5" s="113" t="s">
        <v>238</v>
      </c>
      <c r="H5" s="113"/>
      <c r="I5" s="113"/>
      <c r="J5" s="113"/>
      <c r="K5" s="114"/>
      <c r="L5" s="113"/>
      <c r="M5" s="113"/>
      <c r="N5" s="113"/>
      <c r="O5" s="99"/>
      <c r="P5" s="114"/>
      <c r="Q5" s="129"/>
    </row>
    <row r="6" ht="18.75" customHeight="1" spans="1:17">
      <c r="A6" s="17"/>
      <c r="B6" s="115"/>
      <c r="C6" s="115"/>
      <c r="D6" s="115"/>
      <c r="E6" s="115"/>
      <c r="F6" s="115"/>
      <c r="G6" s="115" t="s">
        <v>56</v>
      </c>
      <c r="H6" s="115" t="s">
        <v>59</v>
      </c>
      <c r="I6" s="115" t="s">
        <v>547</v>
      </c>
      <c r="J6" s="115" t="s">
        <v>548</v>
      </c>
      <c r="K6" s="116" t="s">
        <v>549</v>
      </c>
      <c r="L6" s="130" t="s">
        <v>79</v>
      </c>
      <c r="M6" s="130"/>
      <c r="N6" s="130"/>
      <c r="O6" s="131"/>
      <c r="P6" s="132"/>
      <c r="Q6" s="117"/>
    </row>
    <row r="7" ht="30" customHeight="1" spans="1:17">
      <c r="A7" s="19"/>
      <c r="B7" s="117"/>
      <c r="C7" s="117"/>
      <c r="D7" s="117"/>
      <c r="E7" s="117"/>
      <c r="F7" s="117"/>
      <c r="G7" s="117"/>
      <c r="H7" s="117" t="s">
        <v>58</v>
      </c>
      <c r="I7" s="117"/>
      <c r="J7" s="117"/>
      <c r="K7" s="118"/>
      <c r="L7" s="117" t="s">
        <v>58</v>
      </c>
      <c r="M7" s="117" t="s">
        <v>65</v>
      </c>
      <c r="N7" s="117" t="s">
        <v>246</v>
      </c>
      <c r="O7" s="133" t="s">
        <v>67</v>
      </c>
      <c r="P7" s="118" t="s">
        <v>68</v>
      </c>
      <c r="Q7" s="117" t="s">
        <v>69</v>
      </c>
    </row>
    <row r="8" ht="18.75" customHeight="1" spans="1:17">
      <c r="A8" s="100">
        <v>1</v>
      </c>
      <c r="B8" s="136">
        <v>2</v>
      </c>
      <c r="C8" s="136">
        <v>3</v>
      </c>
      <c r="D8" s="136">
        <v>4</v>
      </c>
      <c r="E8" s="136">
        <v>5</v>
      </c>
      <c r="F8" s="136">
        <v>6</v>
      </c>
      <c r="G8" s="137">
        <v>7</v>
      </c>
      <c r="H8" s="137">
        <v>8</v>
      </c>
      <c r="I8" s="137">
        <v>9</v>
      </c>
      <c r="J8" s="137">
        <v>10</v>
      </c>
      <c r="K8" s="137">
        <v>11</v>
      </c>
      <c r="L8" s="137">
        <v>12</v>
      </c>
      <c r="M8" s="137">
        <v>13</v>
      </c>
      <c r="N8" s="137">
        <v>14</v>
      </c>
      <c r="O8" s="137">
        <v>15</v>
      </c>
      <c r="P8" s="137">
        <v>16</v>
      </c>
      <c r="Q8" s="137">
        <v>17</v>
      </c>
    </row>
    <row r="9" ht="18.75" customHeight="1" spans="1:17">
      <c r="A9" s="120" t="s">
        <v>71</v>
      </c>
      <c r="B9" s="121"/>
      <c r="C9" s="121"/>
      <c r="D9" s="121"/>
      <c r="E9" s="138"/>
      <c r="F9" s="24">
        <v>60800</v>
      </c>
      <c r="G9" s="24">
        <v>60800</v>
      </c>
      <c r="H9" s="24">
        <v>60800</v>
      </c>
      <c r="I9" s="24"/>
      <c r="J9" s="24"/>
      <c r="K9" s="24"/>
      <c r="L9" s="24"/>
      <c r="M9" s="24"/>
      <c r="N9" s="24"/>
      <c r="O9" s="24"/>
      <c r="P9" s="24"/>
      <c r="Q9" s="24"/>
    </row>
    <row r="10" ht="18.75" customHeight="1" spans="1:17">
      <c r="A10" s="139" t="s">
        <v>71</v>
      </c>
      <c r="B10" s="121"/>
      <c r="C10" s="121"/>
      <c r="D10" s="121"/>
      <c r="E10" s="140"/>
      <c r="F10" s="24">
        <v>60800</v>
      </c>
      <c r="G10" s="24">
        <v>60800</v>
      </c>
      <c r="H10" s="24">
        <v>60800</v>
      </c>
      <c r="I10" s="24"/>
      <c r="J10" s="24"/>
      <c r="K10" s="24"/>
      <c r="L10" s="24"/>
      <c r="M10" s="24"/>
      <c r="N10" s="24"/>
      <c r="O10" s="24"/>
      <c r="P10" s="24"/>
      <c r="Q10" s="24"/>
    </row>
    <row r="11" ht="18.75" customHeight="1" spans="1:17">
      <c r="A11" s="264" t="s">
        <v>285</v>
      </c>
      <c r="B11" s="121" t="s">
        <v>550</v>
      </c>
      <c r="C11" s="121" t="s">
        <v>550</v>
      </c>
      <c r="D11" s="121" t="s">
        <v>479</v>
      </c>
      <c r="E11" s="140">
        <v>4</v>
      </c>
      <c r="F11" s="24">
        <v>1400</v>
      </c>
      <c r="G11" s="24">
        <v>1400</v>
      </c>
      <c r="H11" s="24">
        <v>1400</v>
      </c>
      <c r="I11" s="24"/>
      <c r="J11" s="24"/>
      <c r="K11" s="24"/>
      <c r="L11" s="24"/>
      <c r="M11" s="24"/>
      <c r="N11" s="24"/>
      <c r="O11" s="24"/>
      <c r="P11" s="24"/>
      <c r="Q11" s="24"/>
    </row>
    <row r="12" ht="18.75" customHeight="1" spans="1:17">
      <c r="A12" s="264" t="s">
        <v>285</v>
      </c>
      <c r="B12" s="121" t="s">
        <v>551</v>
      </c>
      <c r="C12" s="121" t="s">
        <v>551</v>
      </c>
      <c r="D12" s="121" t="s">
        <v>552</v>
      </c>
      <c r="E12" s="140">
        <v>100</v>
      </c>
      <c r="F12" s="24">
        <v>15500</v>
      </c>
      <c r="G12" s="24">
        <v>15500</v>
      </c>
      <c r="H12" s="24">
        <v>15500</v>
      </c>
      <c r="I12" s="24"/>
      <c r="J12" s="24"/>
      <c r="K12" s="24"/>
      <c r="L12" s="24"/>
      <c r="M12" s="24"/>
      <c r="N12" s="24"/>
      <c r="O12" s="24"/>
      <c r="P12" s="24"/>
      <c r="Q12" s="24"/>
    </row>
    <row r="13" ht="18.75" customHeight="1" spans="1:17">
      <c r="A13" s="264" t="s">
        <v>285</v>
      </c>
      <c r="B13" s="121" t="s">
        <v>553</v>
      </c>
      <c r="C13" s="121" t="s">
        <v>553</v>
      </c>
      <c r="D13" s="121" t="s">
        <v>554</v>
      </c>
      <c r="E13" s="140">
        <v>1</v>
      </c>
      <c r="F13" s="24">
        <v>900</v>
      </c>
      <c r="G13" s="24">
        <v>900</v>
      </c>
      <c r="H13" s="24">
        <v>900</v>
      </c>
      <c r="I13" s="24"/>
      <c r="J13" s="24"/>
      <c r="K13" s="24"/>
      <c r="L13" s="24"/>
      <c r="M13" s="24"/>
      <c r="N13" s="24"/>
      <c r="O13" s="24"/>
      <c r="P13" s="24"/>
      <c r="Q13" s="24"/>
    </row>
    <row r="14" ht="18.75" customHeight="1" spans="1:17">
      <c r="A14" s="264" t="s">
        <v>285</v>
      </c>
      <c r="B14" s="121" t="s">
        <v>555</v>
      </c>
      <c r="C14" s="121" t="s">
        <v>555</v>
      </c>
      <c r="D14" s="121" t="s">
        <v>554</v>
      </c>
      <c r="E14" s="140">
        <v>5</v>
      </c>
      <c r="F14" s="24">
        <v>30000</v>
      </c>
      <c r="G14" s="24">
        <v>30000</v>
      </c>
      <c r="H14" s="24">
        <v>30000</v>
      </c>
      <c r="I14" s="24"/>
      <c r="J14" s="24"/>
      <c r="K14" s="24"/>
      <c r="L14" s="24"/>
      <c r="M14" s="24"/>
      <c r="N14" s="24"/>
      <c r="O14" s="24"/>
      <c r="P14" s="24"/>
      <c r="Q14" s="24"/>
    </row>
    <row r="15" ht="18.75" customHeight="1" spans="1:17">
      <c r="A15" s="264" t="s">
        <v>314</v>
      </c>
      <c r="B15" s="121" t="s">
        <v>556</v>
      </c>
      <c r="C15" s="121" t="s">
        <v>557</v>
      </c>
      <c r="D15" s="142" t="s">
        <v>558</v>
      </c>
      <c r="E15" s="140">
        <v>1</v>
      </c>
      <c r="F15" s="24">
        <v>10000</v>
      </c>
      <c r="G15" s="24">
        <v>10000</v>
      </c>
      <c r="H15" s="24">
        <v>10000</v>
      </c>
      <c r="I15" s="24"/>
      <c r="J15" s="24"/>
      <c r="K15" s="24"/>
      <c r="L15" s="24"/>
      <c r="M15" s="24"/>
      <c r="N15" s="24"/>
      <c r="O15" s="24"/>
      <c r="P15" s="24"/>
      <c r="Q15" s="24"/>
    </row>
    <row r="16" ht="18.75" customHeight="1" spans="1:17">
      <c r="A16" s="264" t="s">
        <v>314</v>
      </c>
      <c r="B16" s="121" t="s">
        <v>559</v>
      </c>
      <c r="C16" s="121" t="s">
        <v>560</v>
      </c>
      <c r="D16" s="142" t="s">
        <v>558</v>
      </c>
      <c r="E16" s="140">
        <v>1</v>
      </c>
      <c r="F16" s="24">
        <v>3000</v>
      </c>
      <c r="G16" s="24">
        <v>3000</v>
      </c>
      <c r="H16" s="24">
        <v>3000</v>
      </c>
      <c r="I16" s="24"/>
      <c r="J16" s="24"/>
      <c r="K16" s="24"/>
      <c r="L16" s="24"/>
      <c r="M16" s="24"/>
      <c r="N16" s="24"/>
      <c r="O16" s="24"/>
      <c r="P16" s="24"/>
      <c r="Q16" s="24"/>
    </row>
    <row r="17" ht="18.75" customHeight="1" spans="1:17">
      <c r="A17" s="123" t="s">
        <v>169</v>
      </c>
      <c r="B17" s="124"/>
      <c r="C17" s="124"/>
      <c r="D17" s="124"/>
      <c r="E17" s="138"/>
      <c r="F17" s="24">
        <v>60800</v>
      </c>
      <c r="G17" s="24">
        <v>60800</v>
      </c>
      <c r="H17" s="24">
        <v>60800</v>
      </c>
      <c r="I17" s="24"/>
      <c r="J17" s="24"/>
      <c r="K17" s="24"/>
      <c r="L17" s="24"/>
      <c r="M17" s="24"/>
      <c r="N17" s="24"/>
      <c r="O17" s="24"/>
      <c r="P17" s="24"/>
      <c r="Q17" s="24"/>
    </row>
    <row r="19" customHeight="1" spans="4:4">
      <c r="D19" s="82"/>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96"/>
      <c r="B2" s="96"/>
      <c r="C2" s="105"/>
      <c r="D2" s="96"/>
      <c r="E2" s="96"/>
      <c r="F2" s="96"/>
      <c r="G2" s="96"/>
      <c r="H2" s="106"/>
      <c r="I2" s="96"/>
      <c r="J2" s="96"/>
      <c r="K2" s="96"/>
      <c r="L2" s="89"/>
      <c r="M2" s="126"/>
      <c r="N2" s="127" t="s">
        <v>561</v>
      </c>
    </row>
    <row r="3" ht="34.5" customHeight="1" spans="1:14">
      <c r="A3" s="107" t="str">
        <f>"2025"&amp;"年部门政府购买服务预算表"</f>
        <v>2025年部门政府购买服务预算表</v>
      </c>
      <c r="B3" s="108"/>
      <c r="C3" s="81"/>
      <c r="D3" s="108"/>
      <c r="E3" s="108"/>
      <c r="F3" s="108"/>
      <c r="G3" s="108"/>
      <c r="H3" s="109"/>
      <c r="I3" s="108"/>
      <c r="J3" s="108"/>
      <c r="K3" s="108"/>
      <c r="L3" s="81"/>
      <c r="M3" s="109"/>
      <c r="N3" s="108"/>
    </row>
    <row r="4" ht="18.75" customHeight="1" spans="1:14">
      <c r="A4" s="93" t="str">
        <f>"单位名称："&amp;"临沧市临翔区人力资源和社会保障局"</f>
        <v>单位名称：临沧市临翔区人力资源和社会保障局</v>
      </c>
      <c r="B4" s="94"/>
      <c r="C4" s="110"/>
      <c r="D4" s="94"/>
      <c r="E4" s="94"/>
      <c r="F4" s="94"/>
      <c r="G4" s="94"/>
      <c r="H4" s="106"/>
      <c r="I4" s="96"/>
      <c r="J4" s="96"/>
      <c r="K4" s="96"/>
      <c r="L4" s="97"/>
      <c r="M4" s="128"/>
      <c r="N4" s="127" t="s">
        <v>218</v>
      </c>
    </row>
    <row r="5" ht="18.75" customHeight="1" spans="1:14">
      <c r="A5" s="12" t="s">
        <v>541</v>
      </c>
      <c r="B5" s="111" t="s">
        <v>562</v>
      </c>
      <c r="C5" s="112" t="s">
        <v>563</v>
      </c>
      <c r="D5" s="113" t="s">
        <v>238</v>
      </c>
      <c r="E5" s="113"/>
      <c r="F5" s="113"/>
      <c r="G5" s="113"/>
      <c r="H5" s="114"/>
      <c r="I5" s="113"/>
      <c r="J5" s="113"/>
      <c r="K5" s="113"/>
      <c r="L5" s="99"/>
      <c r="M5" s="114"/>
      <c r="N5" s="129"/>
    </row>
    <row r="6" ht="18.75" customHeight="1" spans="1:14">
      <c r="A6" s="17"/>
      <c r="B6" s="115"/>
      <c r="C6" s="116"/>
      <c r="D6" s="115" t="s">
        <v>56</v>
      </c>
      <c r="E6" s="115" t="s">
        <v>59</v>
      </c>
      <c r="F6" s="115" t="s">
        <v>547</v>
      </c>
      <c r="G6" s="115" t="s">
        <v>548</v>
      </c>
      <c r="H6" s="116" t="s">
        <v>549</v>
      </c>
      <c r="I6" s="130" t="s">
        <v>79</v>
      </c>
      <c r="J6" s="130"/>
      <c r="K6" s="130"/>
      <c r="L6" s="131"/>
      <c r="M6" s="132"/>
      <c r="N6" s="117"/>
    </row>
    <row r="7" ht="26.25" customHeight="1" spans="1:14">
      <c r="A7" s="19"/>
      <c r="B7" s="117"/>
      <c r="C7" s="118"/>
      <c r="D7" s="117"/>
      <c r="E7" s="117"/>
      <c r="F7" s="117"/>
      <c r="G7" s="117"/>
      <c r="H7" s="118"/>
      <c r="I7" s="117" t="s">
        <v>58</v>
      </c>
      <c r="J7" s="117" t="s">
        <v>65</v>
      </c>
      <c r="K7" s="117" t="s">
        <v>246</v>
      </c>
      <c r="L7" s="133" t="s">
        <v>67</v>
      </c>
      <c r="M7" s="118" t="s">
        <v>68</v>
      </c>
      <c r="N7" s="117" t="s">
        <v>69</v>
      </c>
    </row>
    <row r="8" ht="18.75" customHeight="1" spans="1:14">
      <c r="A8" s="119">
        <v>1</v>
      </c>
      <c r="B8" s="119">
        <v>2</v>
      </c>
      <c r="C8" s="119">
        <v>3</v>
      </c>
      <c r="D8" s="119">
        <v>4</v>
      </c>
      <c r="E8" s="119">
        <v>5</v>
      </c>
      <c r="F8" s="119">
        <v>6</v>
      </c>
      <c r="G8" s="119">
        <v>7</v>
      </c>
      <c r="H8" s="119">
        <v>8</v>
      </c>
      <c r="I8" s="119">
        <v>9</v>
      </c>
      <c r="J8" s="119">
        <v>10</v>
      </c>
      <c r="K8" s="119">
        <v>11</v>
      </c>
      <c r="L8" s="119">
        <v>12</v>
      </c>
      <c r="M8" s="119">
        <v>13</v>
      </c>
      <c r="N8" s="119">
        <v>14</v>
      </c>
    </row>
    <row r="9" ht="18.75" customHeight="1" spans="1:14">
      <c r="A9" s="120"/>
      <c r="B9" s="121"/>
      <c r="C9" s="122"/>
      <c r="D9" s="24"/>
      <c r="E9" s="24"/>
      <c r="F9" s="24"/>
      <c r="G9" s="24"/>
      <c r="H9" s="24"/>
      <c r="I9" s="24"/>
      <c r="J9" s="24"/>
      <c r="K9" s="24"/>
      <c r="L9" s="24"/>
      <c r="M9" s="24"/>
      <c r="N9" s="24"/>
    </row>
    <row r="10" ht="18.75" customHeight="1" spans="1:14">
      <c r="A10" s="120"/>
      <c r="B10" s="121"/>
      <c r="C10" s="122"/>
      <c r="D10" s="24"/>
      <c r="E10" s="24"/>
      <c r="F10" s="24"/>
      <c r="G10" s="24"/>
      <c r="H10" s="24"/>
      <c r="I10" s="24"/>
      <c r="J10" s="24"/>
      <c r="K10" s="24"/>
      <c r="L10" s="24"/>
      <c r="M10" s="24"/>
      <c r="N10" s="24"/>
    </row>
    <row r="11" ht="18.75" customHeight="1" spans="1:14">
      <c r="A11" s="123" t="s">
        <v>169</v>
      </c>
      <c r="B11" s="124"/>
      <c r="C11" s="125"/>
      <c r="D11" s="24"/>
      <c r="E11" s="24"/>
      <c r="F11" s="24"/>
      <c r="G11" s="24"/>
      <c r="H11" s="24"/>
      <c r="I11" s="24"/>
      <c r="J11" s="24"/>
      <c r="K11" s="24"/>
      <c r="L11" s="24"/>
      <c r="M11" s="24"/>
      <c r="N11" s="24"/>
    </row>
    <row r="12" customHeight="1" spans="1:1">
      <c r="A12" s="55" t="s">
        <v>539</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90"/>
      <c r="B2" s="90"/>
      <c r="C2" s="90"/>
      <c r="D2" s="91"/>
      <c r="G2" s="89"/>
      <c r="H2" s="89"/>
      <c r="I2" s="89" t="s">
        <v>564</v>
      </c>
    </row>
    <row r="3" ht="27.75" customHeight="1" spans="1:9">
      <c r="A3" s="92" t="str">
        <f>"2025"&amp;"年县对下转移支付预算表"</f>
        <v>2025年县对下转移支付预算表</v>
      </c>
      <c r="B3" s="7"/>
      <c r="C3" s="7"/>
      <c r="D3" s="7"/>
      <c r="E3" s="7"/>
      <c r="F3" s="7"/>
      <c r="G3" s="81"/>
      <c r="H3" s="81"/>
      <c r="I3" s="7"/>
    </row>
    <row r="4" ht="18.75" customHeight="1" spans="1:9">
      <c r="A4" s="93" t="str">
        <f>"单位名称："&amp;"临沧市临翔区人力资源和社会保障局"</f>
        <v>单位名称：临沧市临翔区人力资源和社会保障局</v>
      </c>
      <c r="B4" s="94"/>
      <c r="C4" s="94"/>
      <c r="D4" s="95"/>
      <c r="E4" s="96"/>
      <c r="G4" s="97"/>
      <c r="H4" s="97"/>
      <c r="I4" s="89" t="s">
        <v>218</v>
      </c>
    </row>
    <row r="5" ht="18.75" customHeight="1" spans="1:9">
      <c r="A5" s="98" t="s">
        <v>565</v>
      </c>
      <c r="B5" s="13" t="s">
        <v>238</v>
      </c>
      <c r="C5" s="14"/>
      <c r="D5" s="14"/>
      <c r="E5" s="13" t="s">
        <v>566</v>
      </c>
      <c r="F5" s="14"/>
      <c r="G5" s="99"/>
      <c r="H5" s="99"/>
      <c r="I5" s="15"/>
    </row>
    <row r="6" ht="18.75" customHeight="1" spans="1:9">
      <c r="A6" s="100"/>
      <c r="B6" s="101" t="s">
        <v>56</v>
      </c>
      <c r="C6" s="12" t="s">
        <v>59</v>
      </c>
      <c r="D6" s="102" t="s">
        <v>567</v>
      </c>
      <c r="E6" s="103" t="s">
        <v>568</v>
      </c>
      <c r="F6" s="103" t="s">
        <v>568</v>
      </c>
      <c r="G6" s="103" t="s">
        <v>568</v>
      </c>
      <c r="H6" s="103" t="s">
        <v>568</v>
      </c>
      <c r="I6" s="103" t="s">
        <v>568</v>
      </c>
    </row>
    <row r="7" ht="18.75" customHeight="1" spans="1:9">
      <c r="A7" s="103">
        <v>1</v>
      </c>
      <c r="B7" s="103">
        <v>2</v>
      </c>
      <c r="C7" s="103">
        <v>3</v>
      </c>
      <c r="D7" s="103">
        <v>4</v>
      </c>
      <c r="E7" s="103">
        <v>5</v>
      </c>
      <c r="F7" s="103">
        <v>6</v>
      </c>
      <c r="G7" s="103">
        <v>7</v>
      </c>
      <c r="H7" s="103">
        <v>8</v>
      </c>
      <c r="I7" s="103">
        <v>9</v>
      </c>
    </row>
    <row r="8" ht="18.75" customHeight="1" spans="1:9">
      <c r="A8" s="104"/>
      <c r="B8" s="24"/>
      <c r="C8" s="24"/>
      <c r="D8" s="24"/>
      <c r="E8" s="24"/>
      <c r="F8" s="24"/>
      <c r="G8" s="24"/>
      <c r="H8" s="24"/>
      <c r="I8" s="24"/>
    </row>
    <row r="9" ht="18.75" customHeight="1" spans="1:9">
      <c r="A9" s="104"/>
      <c r="B9" s="24"/>
      <c r="C9" s="24"/>
      <c r="D9" s="24"/>
      <c r="E9" s="24"/>
      <c r="F9" s="24"/>
      <c r="G9" s="24"/>
      <c r="H9" s="24"/>
      <c r="I9" s="24"/>
    </row>
    <row r="10" s="30" customFormat="1" customHeight="1" spans="1:1">
      <c r="A10" s="55" t="s">
        <v>569</v>
      </c>
    </row>
    <row r="11" customHeight="1" spans="1:1">
      <c r="A11" s="82"/>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C20" sqref="C2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89" t="s">
        <v>570</v>
      </c>
    </row>
    <row r="3" ht="36" customHeight="1" spans="1:10">
      <c r="A3" s="6" t="str">
        <f>"2025"&amp;"年县对下转移支付绩效目标表"</f>
        <v>2025年县对下转移支付绩效目标表</v>
      </c>
      <c r="B3" s="7"/>
      <c r="C3" s="7"/>
      <c r="D3" s="7"/>
      <c r="E3" s="7"/>
      <c r="F3" s="81"/>
      <c r="G3" s="7"/>
      <c r="H3" s="81"/>
      <c r="I3" s="81"/>
      <c r="J3" s="7"/>
    </row>
    <row r="4" ht="18.75" customHeight="1" spans="1:8">
      <c r="A4" s="8" t="str">
        <f>"单位名称："&amp;"临沧市临翔区人力资源和社会保障局"</f>
        <v>单位名称：临沧市临翔区人力资源和社会保障局</v>
      </c>
      <c r="B4" s="4"/>
      <c r="C4" s="4"/>
      <c r="D4" s="4"/>
      <c r="E4" s="4"/>
      <c r="F4" s="82"/>
      <c r="G4" s="4"/>
      <c r="H4" s="82"/>
    </row>
    <row r="5" ht="18.75" customHeight="1" spans="1:10">
      <c r="A5" s="83" t="s">
        <v>389</v>
      </c>
      <c r="B5" s="83" t="s">
        <v>390</v>
      </c>
      <c r="C5" s="83" t="s">
        <v>391</v>
      </c>
      <c r="D5" s="83" t="s">
        <v>392</v>
      </c>
      <c r="E5" s="83" t="s">
        <v>393</v>
      </c>
      <c r="F5" s="84" t="s">
        <v>394</v>
      </c>
      <c r="G5" s="83" t="s">
        <v>395</v>
      </c>
      <c r="H5" s="84" t="s">
        <v>396</v>
      </c>
      <c r="I5" s="84" t="s">
        <v>397</v>
      </c>
      <c r="J5" s="83" t="s">
        <v>398</v>
      </c>
    </row>
    <row r="6" ht="18.75" customHeight="1" spans="1:10">
      <c r="A6" s="83">
        <v>1</v>
      </c>
      <c r="B6" s="83">
        <v>2</v>
      </c>
      <c r="C6" s="83">
        <v>3</v>
      </c>
      <c r="D6" s="83">
        <v>4</v>
      </c>
      <c r="E6" s="83">
        <v>5</v>
      </c>
      <c r="F6" s="84">
        <v>6</v>
      </c>
      <c r="G6" s="83">
        <v>7</v>
      </c>
      <c r="H6" s="84">
        <v>8</v>
      </c>
      <c r="I6" s="84">
        <v>9</v>
      </c>
      <c r="J6" s="83">
        <v>10</v>
      </c>
    </row>
    <row r="7" ht="18.75" customHeight="1" spans="1:10">
      <c r="A7" s="22"/>
      <c r="B7" s="85"/>
      <c r="C7" s="85"/>
      <c r="D7" s="85"/>
      <c r="E7" s="86"/>
      <c r="F7" s="87"/>
      <c r="G7" s="86"/>
      <c r="H7" s="87"/>
      <c r="I7" s="87"/>
      <c r="J7" s="86"/>
    </row>
    <row r="8" ht="18.75" customHeight="1" spans="1:10">
      <c r="A8" s="22"/>
      <c r="B8" s="22"/>
      <c r="C8" s="22"/>
      <c r="D8" s="22"/>
      <c r="E8" s="22"/>
      <c r="F8" s="88"/>
      <c r="G8" s="22"/>
      <c r="H8" s="22"/>
      <c r="I8" s="22"/>
      <c r="J8" s="22"/>
    </row>
    <row r="9" customHeight="1" spans="1:1">
      <c r="A9" s="55" t="s">
        <v>569</v>
      </c>
    </row>
    <row r="10" customHeight="1" spans="1:1">
      <c r="A10" s="82"/>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showZeros="0" tabSelected="1" workbookViewId="0">
      <pane ySplit="1" topLeftCell="A2" activePane="bottomLeft" state="frozen"/>
      <selection/>
      <selection pane="bottomLeft" activeCell="D23" sqref="D23"/>
    </sheetView>
  </sheetViews>
  <sheetFormatPr defaultColWidth="9.14285714285714" defaultRowHeight="12" customHeight="1" outlineLevelCol="7"/>
  <cols>
    <col min="1" max="1" width="29" style="30" customWidth="1"/>
    <col min="2" max="2" width="18.7142857142857" style="30" customWidth="1"/>
    <col min="3" max="3" width="24.847619047619" style="30" customWidth="1"/>
    <col min="4" max="4" width="23.5714285714286" style="30" customWidth="1"/>
    <col min="5" max="5" width="17.847619047619" style="30" customWidth="1"/>
    <col min="6" max="6" width="23.5714285714286" style="30" customWidth="1"/>
    <col min="7" max="7" width="25.1428571428571" style="30" customWidth="1"/>
    <col min="8" max="8" width="18.847619047619" style="30" customWidth="1"/>
    <col min="9" max="16384" width="9.14285714285714" style="30"/>
  </cols>
  <sheetData>
    <row r="1" customHeight="1" spans="1:8">
      <c r="A1" s="31"/>
      <c r="B1" s="31"/>
      <c r="C1" s="31"/>
      <c r="D1" s="31"/>
      <c r="E1" s="31"/>
      <c r="F1" s="31"/>
      <c r="G1" s="31"/>
      <c r="H1" s="31"/>
    </row>
    <row r="2" ht="15" customHeight="1" spans="1:8">
      <c r="A2" s="63"/>
      <c r="B2" s="63"/>
      <c r="C2" s="63"/>
      <c r="D2" s="63"/>
      <c r="E2" s="63"/>
      <c r="F2" s="63"/>
      <c r="G2" s="63"/>
      <c r="H2" s="64" t="s">
        <v>571</v>
      </c>
    </row>
    <row r="3" ht="34.5" customHeight="1" spans="1:8">
      <c r="A3" s="65" t="str">
        <f>"2025"&amp;"年新增资产配置表"</f>
        <v>2025年新增资产配置表</v>
      </c>
      <c r="B3" s="35"/>
      <c r="C3" s="35"/>
      <c r="D3" s="35"/>
      <c r="E3" s="35"/>
      <c r="F3" s="35"/>
      <c r="G3" s="35"/>
      <c r="H3" s="35"/>
    </row>
    <row r="4" ht="18.75" customHeight="1" spans="1:8">
      <c r="A4" s="66" t="str">
        <f>"单位名称："&amp;"临沧市临翔区人力资源和社会保障局"</f>
        <v>单位名称：临沧市临翔区人力资源和社会保障局</v>
      </c>
      <c r="B4" s="37"/>
      <c r="C4" s="67"/>
      <c r="H4" s="68" t="s">
        <v>218</v>
      </c>
    </row>
    <row r="5" ht="18.75" customHeight="1" spans="1:8">
      <c r="A5" s="40" t="s">
        <v>231</v>
      </c>
      <c r="B5" s="40" t="s">
        <v>572</v>
      </c>
      <c r="C5" s="40" t="s">
        <v>573</v>
      </c>
      <c r="D5" s="40" t="s">
        <v>574</v>
      </c>
      <c r="E5" s="40" t="s">
        <v>575</v>
      </c>
      <c r="F5" s="69" t="s">
        <v>576</v>
      </c>
      <c r="G5" s="70"/>
      <c r="H5" s="71"/>
    </row>
    <row r="6" ht="18.75" customHeight="1" spans="1:8">
      <c r="A6" s="46"/>
      <c r="B6" s="46"/>
      <c r="C6" s="46"/>
      <c r="D6" s="46"/>
      <c r="E6" s="46"/>
      <c r="F6" s="72" t="s">
        <v>545</v>
      </c>
      <c r="G6" s="72" t="s">
        <v>577</v>
      </c>
      <c r="H6" s="72" t="s">
        <v>578</v>
      </c>
    </row>
    <row r="7" ht="18.75" customHeight="1" spans="1:8">
      <c r="A7" s="40">
        <v>1</v>
      </c>
      <c r="B7" s="40">
        <v>2</v>
      </c>
      <c r="C7" s="40">
        <v>3</v>
      </c>
      <c r="D7" s="40">
        <v>4</v>
      </c>
      <c r="E7" s="40">
        <v>5</v>
      </c>
      <c r="F7" s="40">
        <v>6</v>
      </c>
      <c r="G7" s="40">
        <v>7</v>
      </c>
      <c r="H7" s="40">
        <v>8</v>
      </c>
    </row>
    <row r="8" ht="18.75" customHeight="1" spans="1:8">
      <c r="A8" s="73" t="s">
        <v>71</v>
      </c>
      <c r="B8" s="74" t="s">
        <v>579</v>
      </c>
      <c r="C8" s="74" t="s">
        <v>550</v>
      </c>
      <c r="D8" s="74" t="s">
        <v>550</v>
      </c>
      <c r="E8" s="74" t="s">
        <v>479</v>
      </c>
      <c r="F8" s="75">
        <v>4</v>
      </c>
      <c r="G8" s="76">
        <v>350</v>
      </c>
      <c r="H8" s="76">
        <v>1400</v>
      </c>
    </row>
    <row r="9" ht="18.75" customHeight="1" spans="1:8">
      <c r="A9" s="73" t="s">
        <v>71</v>
      </c>
      <c r="B9" s="74" t="s">
        <v>580</v>
      </c>
      <c r="C9" s="74" t="s">
        <v>553</v>
      </c>
      <c r="D9" s="74" t="s">
        <v>553</v>
      </c>
      <c r="E9" s="74" t="s">
        <v>554</v>
      </c>
      <c r="F9" s="75">
        <v>1</v>
      </c>
      <c r="G9" s="76">
        <v>900</v>
      </c>
      <c r="H9" s="76">
        <v>900</v>
      </c>
    </row>
    <row r="10" ht="18.75" customHeight="1" spans="1:8">
      <c r="A10" s="73" t="s">
        <v>71</v>
      </c>
      <c r="B10" s="74" t="s">
        <v>580</v>
      </c>
      <c r="C10" s="74" t="s">
        <v>555</v>
      </c>
      <c r="D10" s="74" t="s">
        <v>555</v>
      </c>
      <c r="E10" s="74" t="s">
        <v>554</v>
      </c>
      <c r="F10" s="75">
        <v>5</v>
      </c>
      <c r="G10" s="76">
        <v>6000</v>
      </c>
      <c r="H10" s="76">
        <v>30000</v>
      </c>
    </row>
    <row r="11" ht="18.75" customHeight="1" spans="1:8">
      <c r="A11" s="77" t="s">
        <v>56</v>
      </c>
      <c r="B11" s="78"/>
      <c r="C11" s="78"/>
      <c r="D11" s="78"/>
      <c r="E11" s="79"/>
      <c r="F11" s="80">
        <f>SUM(F8:F10)</f>
        <v>10</v>
      </c>
      <c r="G11" s="76">
        <f>SUM(G8:G10)</f>
        <v>7250</v>
      </c>
      <c r="H11" s="76">
        <f>SUM(H8:H10)</f>
        <v>32300</v>
      </c>
    </row>
    <row r="12" customHeight="1" spans="4:4">
      <c r="D12" s="56"/>
    </row>
  </sheetData>
  <mergeCells count="9">
    <mergeCell ref="A3:H3"/>
    <mergeCell ref="A4:C4"/>
    <mergeCell ref="F5:H5"/>
    <mergeCell ref="A11:E11"/>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E18" sqref="E18"/>
    </sheetView>
  </sheetViews>
  <sheetFormatPr defaultColWidth="9.14285714285714" defaultRowHeight="14.25" customHeight="1"/>
  <cols>
    <col min="1" max="1" width="13.4190476190476" style="30" customWidth="1"/>
    <col min="2" max="2" width="43.8666666666667" style="30" customWidth="1"/>
    <col min="3" max="3" width="23.847619047619" style="30" customWidth="1"/>
    <col min="4" max="4" width="11.1428571428571" style="30" customWidth="1"/>
    <col min="5" max="5" width="33.1619047619048" style="30" customWidth="1"/>
    <col min="6" max="6" width="9.84761904761905" style="30" customWidth="1"/>
    <col min="7" max="7" width="17.7142857142857" style="30" customWidth="1"/>
    <col min="8" max="11" width="15.4190476190476" style="30" customWidth="1"/>
    <col min="12" max="16384" width="9.14285714285714" style="30"/>
  </cols>
  <sheetData>
    <row r="1" customHeight="1" spans="1:11">
      <c r="A1" s="31"/>
      <c r="B1" s="31"/>
      <c r="C1" s="31"/>
      <c r="D1" s="31"/>
      <c r="E1" s="31"/>
      <c r="F1" s="31"/>
      <c r="G1" s="31"/>
      <c r="H1" s="31"/>
      <c r="I1" s="31"/>
      <c r="J1" s="31"/>
      <c r="K1" s="31"/>
    </row>
    <row r="2" ht="15" customHeight="1" spans="4:11">
      <c r="D2" s="32"/>
      <c r="E2" s="32"/>
      <c r="F2" s="32"/>
      <c r="G2" s="32"/>
      <c r="H2" s="33"/>
      <c r="I2" s="33"/>
      <c r="J2" s="33"/>
      <c r="K2" s="57" t="s">
        <v>581</v>
      </c>
    </row>
    <row r="3" ht="42.75" customHeight="1" spans="1:11">
      <c r="A3" s="34" t="str">
        <f>"2025"&amp;"年转移支付补助项目支出预算表"</f>
        <v>2025年转移支付补助项目支出预算表</v>
      </c>
      <c r="B3" s="35"/>
      <c r="C3" s="35"/>
      <c r="D3" s="35"/>
      <c r="E3" s="35"/>
      <c r="F3" s="35"/>
      <c r="G3" s="35"/>
      <c r="H3" s="35"/>
      <c r="I3" s="35"/>
      <c r="J3" s="35"/>
      <c r="K3" s="35"/>
    </row>
    <row r="4" ht="18.75" customHeight="1" spans="1:11">
      <c r="A4" s="36" t="str">
        <f>"单位名称："&amp;"临沧市临翔区人力资源和社会保障局"</f>
        <v>单位名称：临沧市临翔区人力资源和社会保障局</v>
      </c>
      <c r="B4" s="37"/>
      <c r="C4" s="37"/>
      <c r="D4" s="37"/>
      <c r="E4" s="37"/>
      <c r="F4" s="37"/>
      <c r="G4" s="37"/>
      <c r="H4" s="38"/>
      <c r="I4" s="38"/>
      <c r="J4" s="38"/>
      <c r="K4" s="58" t="s">
        <v>218</v>
      </c>
    </row>
    <row r="5" ht="18.75" customHeight="1" spans="1:11">
      <c r="A5" s="39" t="s">
        <v>336</v>
      </c>
      <c r="B5" s="39" t="s">
        <v>233</v>
      </c>
      <c r="C5" s="39" t="s">
        <v>337</v>
      </c>
      <c r="D5" s="40" t="s">
        <v>234</v>
      </c>
      <c r="E5" s="40" t="s">
        <v>235</v>
      </c>
      <c r="F5" s="40" t="s">
        <v>338</v>
      </c>
      <c r="G5" s="40" t="s">
        <v>339</v>
      </c>
      <c r="H5" s="41" t="s">
        <v>56</v>
      </c>
      <c r="I5" s="59" t="s">
        <v>582</v>
      </c>
      <c r="J5" s="60"/>
      <c r="K5" s="61"/>
    </row>
    <row r="6" ht="18.75" customHeight="1" spans="1:11">
      <c r="A6" s="42"/>
      <c r="B6" s="42"/>
      <c r="C6" s="42"/>
      <c r="D6" s="43"/>
      <c r="E6" s="43"/>
      <c r="F6" s="43"/>
      <c r="G6" s="43"/>
      <c r="H6" s="44"/>
      <c r="I6" s="40" t="s">
        <v>59</v>
      </c>
      <c r="J6" s="40" t="s">
        <v>60</v>
      </c>
      <c r="K6" s="40" t="s">
        <v>61</v>
      </c>
    </row>
    <row r="7" ht="18.75" customHeight="1" spans="1:11">
      <c r="A7" s="45"/>
      <c r="B7" s="45"/>
      <c r="C7" s="45"/>
      <c r="D7" s="46"/>
      <c r="E7" s="46"/>
      <c r="F7" s="46"/>
      <c r="G7" s="46"/>
      <c r="H7" s="47"/>
      <c r="I7" s="46" t="s">
        <v>58</v>
      </c>
      <c r="J7" s="46"/>
      <c r="K7" s="46"/>
    </row>
    <row r="8" ht="18.75" customHeight="1" spans="1:11">
      <c r="A8" s="48">
        <v>1</v>
      </c>
      <c r="B8" s="48">
        <v>2</v>
      </c>
      <c r="C8" s="48">
        <v>3</v>
      </c>
      <c r="D8" s="48">
        <v>4</v>
      </c>
      <c r="E8" s="48">
        <v>5</v>
      </c>
      <c r="F8" s="48">
        <v>6</v>
      </c>
      <c r="G8" s="48">
        <v>7</v>
      </c>
      <c r="H8" s="48">
        <v>8</v>
      </c>
      <c r="I8" s="48">
        <v>9</v>
      </c>
      <c r="J8" s="62">
        <v>10</v>
      </c>
      <c r="K8" s="62">
        <v>11</v>
      </c>
    </row>
    <row r="9" ht="18.75" customHeight="1" spans="1:11">
      <c r="A9" s="49"/>
      <c r="B9" s="50"/>
      <c r="C9" s="49"/>
      <c r="D9" s="49"/>
      <c r="E9" s="49"/>
      <c r="F9" s="49"/>
      <c r="G9" s="49"/>
      <c r="H9" s="51"/>
      <c r="I9" s="51"/>
      <c r="J9" s="51"/>
      <c r="K9" s="51"/>
    </row>
    <row r="10" ht="18.75" customHeight="1" spans="1:11">
      <c r="A10" s="50"/>
      <c r="B10" s="50"/>
      <c r="C10" s="50"/>
      <c r="D10" s="50"/>
      <c r="E10" s="50"/>
      <c r="F10" s="50"/>
      <c r="G10" s="50"/>
      <c r="H10" s="51"/>
      <c r="I10" s="51"/>
      <c r="J10" s="51"/>
      <c r="K10" s="51"/>
    </row>
    <row r="11" ht="18.75" customHeight="1" spans="1:11">
      <c r="A11" s="52" t="s">
        <v>169</v>
      </c>
      <c r="B11" s="53"/>
      <c r="C11" s="53"/>
      <c r="D11" s="53"/>
      <c r="E11" s="53"/>
      <c r="F11" s="53"/>
      <c r="G11" s="54"/>
      <c r="H11" s="51"/>
      <c r="I11" s="51"/>
      <c r="J11" s="51"/>
      <c r="K11" s="51"/>
    </row>
    <row r="12" customHeight="1" spans="1:5">
      <c r="A12" s="55" t="s">
        <v>539</v>
      </c>
      <c r="E12" s="56"/>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pane ySplit="1" topLeftCell="A5" activePane="bottomLeft" state="frozen"/>
      <selection/>
      <selection pane="bottomLeft" activeCell="E28" sqref="E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583</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"单位名称："&amp;"临沧市临翔区人力资源和社会保障局"</f>
        <v>单位名称：临沧市临翔区人力资源和社会保障局</v>
      </c>
      <c r="B4" s="9"/>
      <c r="C4" s="9"/>
      <c r="D4" s="9"/>
      <c r="E4" s="10"/>
      <c r="F4" s="10"/>
      <c r="G4" s="5" t="s">
        <v>218</v>
      </c>
    </row>
    <row r="5" ht="18.75" customHeight="1" spans="1:7">
      <c r="A5" s="11" t="s">
        <v>337</v>
      </c>
      <c r="B5" s="11" t="s">
        <v>336</v>
      </c>
      <c r="C5" s="11" t="s">
        <v>233</v>
      </c>
      <c r="D5" s="12" t="s">
        <v>584</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6264751.6</v>
      </c>
      <c r="F9" s="24"/>
      <c r="G9" s="24"/>
    </row>
    <row r="10" ht="18.75" customHeight="1" spans="1:7">
      <c r="A10" s="25" t="s">
        <v>71</v>
      </c>
      <c r="B10" s="22"/>
      <c r="C10" s="22"/>
      <c r="D10" s="22"/>
      <c r="E10" s="24">
        <v>6264751.6</v>
      </c>
      <c r="F10" s="24"/>
      <c r="G10" s="24"/>
    </row>
    <row r="11" ht="18.75" customHeight="1" spans="1:7">
      <c r="A11" s="26"/>
      <c r="B11" s="22" t="s">
        <v>585</v>
      </c>
      <c r="C11" s="22" t="s">
        <v>375</v>
      </c>
      <c r="D11" s="22" t="s">
        <v>586</v>
      </c>
      <c r="E11" s="24">
        <v>30000</v>
      </c>
      <c r="F11" s="24"/>
      <c r="G11" s="24"/>
    </row>
    <row r="12" ht="18.75" customHeight="1" spans="1:7">
      <c r="A12" s="26"/>
      <c r="B12" s="22" t="s">
        <v>585</v>
      </c>
      <c r="C12" s="22" t="s">
        <v>381</v>
      </c>
      <c r="D12" s="22" t="s">
        <v>586</v>
      </c>
      <c r="E12" s="24">
        <v>100000</v>
      </c>
      <c r="F12" s="24"/>
      <c r="G12" s="24"/>
    </row>
    <row r="13" ht="23" customHeight="1" spans="1:7">
      <c r="A13" s="26"/>
      <c r="B13" s="22" t="s">
        <v>587</v>
      </c>
      <c r="C13" s="22" t="s">
        <v>365</v>
      </c>
      <c r="D13" s="22" t="s">
        <v>586</v>
      </c>
      <c r="E13" s="24">
        <v>116136</v>
      </c>
      <c r="F13" s="24"/>
      <c r="G13" s="24"/>
    </row>
    <row r="14" ht="18.75" customHeight="1" spans="1:7">
      <c r="A14" s="26"/>
      <c r="B14" s="22" t="s">
        <v>587</v>
      </c>
      <c r="C14" s="22" t="s">
        <v>342</v>
      </c>
      <c r="D14" s="22" t="s">
        <v>586</v>
      </c>
      <c r="E14" s="24">
        <v>4028490.6</v>
      </c>
      <c r="F14" s="24"/>
      <c r="G14" s="24"/>
    </row>
    <row r="15" ht="18.75" customHeight="1" spans="1:7">
      <c r="A15" s="26"/>
      <c r="B15" s="22" t="s">
        <v>587</v>
      </c>
      <c r="C15" s="22" t="s">
        <v>371</v>
      </c>
      <c r="D15" s="22" t="s">
        <v>586</v>
      </c>
      <c r="E15" s="24">
        <v>1000000</v>
      </c>
      <c r="F15" s="24"/>
      <c r="G15" s="24"/>
    </row>
    <row r="16" ht="27" customHeight="1" spans="1:7">
      <c r="A16" s="26"/>
      <c r="B16" s="22" t="s">
        <v>587</v>
      </c>
      <c r="C16" s="22" t="s">
        <v>357</v>
      </c>
      <c r="D16" s="22" t="s">
        <v>586</v>
      </c>
      <c r="E16" s="24">
        <v>10125</v>
      </c>
      <c r="F16" s="24"/>
      <c r="G16" s="24"/>
    </row>
    <row r="17" ht="21" customHeight="1" spans="1:7">
      <c r="A17" s="26"/>
      <c r="B17" s="22" t="s">
        <v>587</v>
      </c>
      <c r="C17" s="22" t="s">
        <v>353</v>
      </c>
      <c r="D17" s="22" t="s">
        <v>586</v>
      </c>
      <c r="E17" s="24">
        <v>450000</v>
      </c>
      <c r="F17" s="24"/>
      <c r="G17" s="24"/>
    </row>
    <row r="18" ht="18.75" customHeight="1" spans="1:7">
      <c r="A18" s="26"/>
      <c r="B18" s="22" t="s">
        <v>588</v>
      </c>
      <c r="C18" s="22" t="s">
        <v>363</v>
      </c>
      <c r="D18" s="22" t="s">
        <v>586</v>
      </c>
      <c r="E18" s="24">
        <v>30000</v>
      </c>
      <c r="F18" s="24"/>
      <c r="G18" s="24"/>
    </row>
    <row r="19" ht="18.75" customHeight="1" spans="1:7">
      <c r="A19" s="26"/>
      <c r="B19" s="22" t="s">
        <v>588</v>
      </c>
      <c r="C19" s="22" t="s">
        <v>350</v>
      </c>
      <c r="D19" s="22" t="s">
        <v>586</v>
      </c>
      <c r="E19" s="24">
        <v>500000</v>
      </c>
      <c r="F19" s="24"/>
      <c r="G19" s="24"/>
    </row>
    <row r="20" ht="18.75" customHeight="1" spans="1:7">
      <c r="A20" s="27" t="s">
        <v>56</v>
      </c>
      <c r="B20" s="28" t="s">
        <v>589</v>
      </c>
      <c r="C20" s="28"/>
      <c r="D20" s="29"/>
      <c r="E20" s="24">
        <v>6264751.6</v>
      </c>
      <c r="F20" s="24"/>
      <c r="G20" s="24"/>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E1"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47"/>
      <c r="O2" s="105"/>
      <c r="P2" s="105"/>
      <c r="Q2" s="105"/>
      <c r="R2" s="105"/>
      <c r="S2" s="89" t="s">
        <v>53</v>
      </c>
    </row>
    <row r="3" ht="57.75" customHeight="1" spans="1:19">
      <c r="A3" s="175" t="str">
        <f>"2025"&amp;"年部门收入预算表"</f>
        <v>2025年部门收入预算表</v>
      </c>
      <c r="B3" s="231"/>
      <c r="C3" s="231"/>
      <c r="D3" s="231"/>
      <c r="E3" s="231"/>
      <c r="F3" s="231"/>
      <c r="G3" s="231"/>
      <c r="H3" s="231"/>
      <c r="I3" s="231"/>
      <c r="J3" s="231"/>
      <c r="K3" s="231"/>
      <c r="L3" s="231"/>
      <c r="M3" s="231"/>
      <c r="N3" s="231"/>
      <c r="O3" s="248"/>
      <c r="P3" s="248"/>
      <c r="Q3" s="248"/>
      <c r="R3" s="248"/>
      <c r="S3" s="248"/>
    </row>
    <row r="4" ht="18.75" customHeight="1" spans="1:19">
      <c r="A4" s="134" t="str">
        <f>"单位名称："&amp;"临沧市临翔区人力资源和社会保障局"</f>
        <v>单位名称：临沧市临翔区人力资源和社会保障局</v>
      </c>
      <c r="B4" s="135"/>
      <c r="C4" s="135"/>
      <c r="D4" s="135"/>
      <c r="E4" s="135"/>
      <c r="F4" s="135"/>
      <c r="G4" s="135"/>
      <c r="H4" s="135"/>
      <c r="I4" s="135"/>
      <c r="J4" s="110"/>
      <c r="K4" s="135"/>
      <c r="L4" s="135"/>
      <c r="M4" s="135"/>
      <c r="N4" s="135"/>
      <c r="O4" s="110"/>
      <c r="P4" s="110"/>
      <c r="Q4" s="110"/>
      <c r="R4" s="110"/>
      <c r="S4" s="89" t="s">
        <v>1</v>
      </c>
    </row>
    <row r="5" ht="18.75" customHeight="1" spans="1:19">
      <c r="A5" s="232" t="s">
        <v>54</v>
      </c>
      <c r="B5" s="233" t="s">
        <v>55</v>
      </c>
      <c r="C5" s="233" t="s">
        <v>56</v>
      </c>
      <c r="D5" s="234" t="s">
        <v>57</v>
      </c>
      <c r="E5" s="235"/>
      <c r="F5" s="235"/>
      <c r="G5" s="235"/>
      <c r="H5" s="235"/>
      <c r="I5" s="235"/>
      <c r="J5" s="249"/>
      <c r="K5" s="235"/>
      <c r="L5" s="235"/>
      <c r="M5" s="235"/>
      <c r="N5" s="250"/>
      <c r="O5" s="234" t="s">
        <v>46</v>
      </c>
      <c r="P5" s="234"/>
      <c r="Q5" s="234"/>
      <c r="R5" s="234"/>
      <c r="S5" s="253"/>
    </row>
    <row r="6" ht="18.75" customHeight="1" spans="1:19">
      <c r="A6" s="236"/>
      <c r="B6" s="237"/>
      <c r="C6" s="237"/>
      <c r="D6" s="238" t="s">
        <v>58</v>
      </c>
      <c r="E6" s="238" t="s">
        <v>59</v>
      </c>
      <c r="F6" s="238" t="s">
        <v>60</v>
      </c>
      <c r="G6" s="238" t="s">
        <v>61</v>
      </c>
      <c r="H6" s="238" t="s">
        <v>62</v>
      </c>
      <c r="I6" s="251" t="s">
        <v>63</v>
      </c>
      <c r="J6" s="251"/>
      <c r="K6" s="251"/>
      <c r="L6" s="251"/>
      <c r="M6" s="251"/>
      <c r="N6" s="241"/>
      <c r="O6" s="238" t="s">
        <v>58</v>
      </c>
      <c r="P6" s="238" t="s">
        <v>59</v>
      </c>
      <c r="Q6" s="238" t="s">
        <v>60</v>
      </c>
      <c r="R6" s="238" t="s">
        <v>61</v>
      </c>
      <c r="S6" s="238" t="s">
        <v>64</v>
      </c>
    </row>
    <row r="7" ht="18.75" customHeight="1" spans="1:19">
      <c r="A7" s="239"/>
      <c r="B7" s="240"/>
      <c r="C7" s="240"/>
      <c r="D7" s="241"/>
      <c r="E7" s="241"/>
      <c r="F7" s="241"/>
      <c r="G7" s="241"/>
      <c r="H7" s="241"/>
      <c r="I7" s="240" t="s">
        <v>58</v>
      </c>
      <c r="J7" s="240" t="s">
        <v>65</v>
      </c>
      <c r="K7" s="240" t="s">
        <v>66</v>
      </c>
      <c r="L7" s="240" t="s">
        <v>67</v>
      </c>
      <c r="M7" s="240" t="s">
        <v>68</v>
      </c>
      <c r="N7" s="240" t="s">
        <v>69</v>
      </c>
      <c r="O7" s="252"/>
      <c r="P7" s="252"/>
      <c r="Q7" s="252"/>
      <c r="R7" s="252"/>
      <c r="S7" s="24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42" t="s">
        <v>70</v>
      </c>
      <c r="B9" s="243" t="s">
        <v>71</v>
      </c>
      <c r="C9" s="24">
        <v>61841811.59</v>
      </c>
      <c r="D9" s="24">
        <v>55919570.19</v>
      </c>
      <c r="E9" s="24">
        <v>55669570.19</v>
      </c>
      <c r="F9" s="24"/>
      <c r="G9" s="24"/>
      <c r="H9" s="24"/>
      <c r="I9" s="24">
        <v>250000</v>
      </c>
      <c r="J9" s="24"/>
      <c r="K9" s="24"/>
      <c r="L9" s="24"/>
      <c r="M9" s="24"/>
      <c r="N9" s="24">
        <v>250000</v>
      </c>
      <c r="O9" s="24">
        <v>5922241.4</v>
      </c>
      <c r="P9" s="24">
        <v>5922241.4</v>
      </c>
      <c r="Q9" s="24"/>
      <c r="R9" s="24"/>
      <c r="S9" s="24"/>
    </row>
    <row r="10" ht="18.75" customHeight="1" spans="1:19">
      <c r="A10" s="139" t="s">
        <v>72</v>
      </c>
      <c r="B10" s="244" t="s">
        <v>71</v>
      </c>
      <c r="C10" s="24">
        <v>61841811.59</v>
      </c>
      <c r="D10" s="24">
        <v>55919570.19</v>
      </c>
      <c r="E10" s="24">
        <v>55669570.19</v>
      </c>
      <c r="F10" s="24"/>
      <c r="G10" s="24"/>
      <c r="H10" s="24"/>
      <c r="I10" s="24">
        <v>250000</v>
      </c>
      <c r="J10" s="24"/>
      <c r="K10" s="24"/>
      <c r="L10" s="24"/>
      <c r="M10" s="24"/>
      <c r="N10" s="24">
        <v>250000</v>
      </c>
      <c r="O10" s="24">
        <v>5922241.4</v>
      </c>
      <c r="P10" s="24">
        <v>5922241.4</v>
      </c>
      <c r="Q10" s="24"/>
      <c r="R10" s="24"/>
      <c r="S10" s="24"/>
    </row>
    <row r="11" ht="18.75" customHeight="1" spans="1:19">
      <c r="A11" s="245" t="s">
        <v>56</v>
      </c>
      <c r="B11" s="246"/>
      <c r="C11" s="24">
        <v>61841811.59</v>
      </c>
      <c r="D11" s="24">
        <v>55919570.19</v>
      </c>
      <c r="E11" s="24">
        <v>55669570.19</v>
      </c>
      <c r="F11" s="24"/>
      <c r="G11" s="24"/>
      <c r="H11" s="24"/>
      <c r="I11" s="24">
        <v>250000</v>
      </c>
      <c r="J11" s="24"/>
      <c r="K11" s="24"/>
      <c r="L11" s="24"/>
      <c r="M11" s="24"/>
      <c r="N11" s="24">
        <v>250000</v>
      </c>
      <c r="O11" s="24">
        <v>5922241.4</v>
      </c>
      <c r="P11" s="24">
        <v>5922241.4</v>
      </c>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2"/>
  <sheetViews>
    <sheetView showZeros="0" workbookViewId="0">
      <pane ySplit="1" topLeftCell="A23" activePane="bottomLeft" state="frozen"/>
      <selection/>
      <selection pane="bottomLeft" activeCell="A48" sqref="$A48:$XFD4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220"/>
      <c r="E2" s="2"/>
      <c r="F2" s="2"/>
      <c r="G2" s="2"/>
      <c r="H2" s="220"/>
      <c r="I2" s="2"/>
      <c r="J2" s="220"/>
      <c r="K2" s="2"/>
      <c r="L2" s="2"/>
      <c r="M2" s="2"/>
      <c r="N2" s="2"/>
      <c r="O2" s="143" t="s">
        <v>73</v>
      </c>
    </row>
    <row r="3" ht="42" customHeight="1" spans="1:15">
      <c r="A3" s="6" t="str">
        <f>"2025"&amp;"年部门支出预算表"</f>
        <v>2025年部门支出预算表</v>
      </c>
      <c r="B3" s="221"/>
      <c r="C3" s="221"/>
      <c r="D3" s="221"/>
      <c r="E3" s="221"/>
      <c r="F3" s="221"/>
      <c r="G3" s="221"/>
      <c r="H3" s="221"/>
      <c r="I3" s="221"/>
      <c r="J3" s="221"/>
      <c r="K3" s="221"/>
      <c r="L3" s="221"/>
      <c r="M3" s="221"/>
      <c r="N3" s="221"/>
      <c r="O3" s="221"/>
    </row>
    <row r="4" ht="18.75" customHeight="1" spans="1:15">
      <c r="A4" s="222" t="str">
        <f>"单位名称："&amp;"临沧市临翔区人力资源和社会保障局"</f>
        <v>单位名称：临沧市临翔区人力资源和社会保障局</v>
      </c>
      <c r="B4" s="223"/>
      <c r="C4" s="96"/>
      <c r="D4" s="90"/>
      <c r="E4" s="96"/>
      <c r="F4" s="96"/>
      <c r="G4" s="96"/>
      <c r="H4" s="90"/>
      <c r="I4" s="96"/>
      <c r="J4" s="90"/>
      <c r="K4" s="96"/>
      <c r="L4" s="96"/>
      <c r="M4" s="230"/>
      <c r="N4" s="230"/>
      <c r="O4" s="143" t="s">
        <v>1</v>
      </c>
    </row>
    <row r="5" ht="18.75" customHeight="1" spans="1:15">
      <c r="A5" s="11" t="s">
        <v>74</v>
      </c>
      <c r="B5" s="11" t="s">
        <v>75</v>
      </c>
      <c r="C5" s="11" t="s">
        <v>56</v>
      </c>
      <c r="D5" s="13" t="s">
        <v>59</v>
      </c>
      <c r="E5" s="114" t="s">
        <v>76</v>
      </c>
      <c r="F5" s="183" t="s">
        <v>77</v>
      </c>
      <c r="G5" s="11" t="s">
        <v>60</v>
      </c>
      <c r="H5" s="11" t="s">
        <v>61</v>
      </c>
      <c r="I5" s="11" t="s">
        <v>78</v>
      </c>
      <c r="J5" s="13" t="s">
        <v>79</v>
      </c>
      <c r="K5" s="14"/>
      <c r="L5" s="14"/>
      <c r="M5" s="14"/>
      <c r="N5" s="14"/>
      <c r="O5" s="15"/>
    </row>
    <row r="6" ht="30" customHeight="1" spans="1:15">
      <c r="A6" s="19"/>
      <c r="B6" s="19"/>
      <c r="C6" s="19"/>
      <c r="D6" s="103" t="s">
        <v>58</v>
      </c>
      <c r="E6" s="133" t="s">
        <v>76</v>
      </c>
      <c r="F6" s="133" t="s">
        <v>77</v>
      </c>
      <c r="G6" s="19"/>
      <c r="H6" s="19"/>
      <c r="I6" s="19"/>
      <c r="J6" s="103" t="s">
        <v>58</v>
      </c>
      <c r="K6" s="83" t="s">
        <v>80</v>
      </c>
      <c r="L6" s="83" t="s">
        <v>81</v>
      </c>
      <c r="M6" s="83" t="s">
        <v>82</v>
      </c>
      <c r="N6" s="83" t="s">
        <v>83</v>
      </c>
      <c r="O6" s="83" t="s">
        <v>84</v>
      </c>
    </row>
    <row r="7" ht="18.75" customHeight="1" spans="1:15">
      <c r="A7" s="161">
        <v>1</v>
      </c>
      <c r="B7" s="161">
        <v>2</v>
      </c>
      <c r="C7" s="103">
        <v>3</v>
      </c>
      <c r="D7" s="103">
        <v>4</v>
      </c>
      <c r="E7" s="103">
        <v>5</v>
      </c>
      <c r="F7" s="103">
        <v>6</v>
      </c>
      <c r="G7" s="103">
        <v>7</v>
      </c>
      <c r="H7" s="103">
        <v>8</v>
      </c>
      <c r="I7" s="103">
        <v>9</v>
      </c>
      <c r="J7" s="103">
        <v>10</v>
      </c>
      <c r="K7" s="103">
        <v>11</v>
      </c>
      <c r="L7" s="103">
        <v>12</v>
      </c>
      <c r="M7" s="103">
        <v>13</v>
      </c>
      <c r="N7" s="103">
        <v>14</v>
      </c>
      <c r="O7" s="103">
        <v>15</v>
      </c>
    </row>
    <row r="8" ht="18.75" customHeight="1" spans="1:15">
      <c r="A8" s="179" t="s">
        <v>85</v>
      </c>
      <c r="B8" s="209" t="s">
        <v>86</v>
      </c>
      <c r="C8" s="24">
        <v>275413</v>
      </c>
      <c r="D8" s="24">
        <v>275413</v>
      </c>
      <c r="E8" s="24"/>
      <c r="F8" s="24">
        <v>275413</v>
      </c>
      <c r="G8" s="24"/>
      <c r="H8" s="24"/>
      <c r="I8" s="24"/>
      <c r="J8" s="24"/>
      <c r="K8" s="24"/>
      <c r="L8" s="24"/>
      <c r="M8" s="24"/>
      <c r="N8" s="24"/>
      <c r="O8" s="24"/>
    </row>
    <row r="9" ht="18.75" customHeight="1" spans="1:15">
      <c r="A9" s="224" t="s">
        <v>87</v>
      </c>
      <c r="B9" s="261" t="s">
        <v>88</v>
      </c>
      <c r="C9" s="24">
        <v>275413</v>
      </c>
      <c r="D9" s="24">
        <v>275413</v>
      </c>
      <c r="E9" s="24"/>
      <c r="F9" s="24">
        <v>275413</v>
      </c>
      <c r="G9" s="24"/>
      <c r="H9" s="24"/>
      <c r="I9" s="24"/>
      <c r="J9" s="24"/>
      <c r="K9" s="24"/>
      <c r="L9" s="24"/>
      <c r="M9" s="24"/>
      <c r="N9" s="24"/>
      <c r="O9" s="24"/>
    </row>
    <row r="10" ht="18.75" customHeight="1" spans="1:15">
      <c r="A10" s="226" t="s">
        <v>89</v>
      </c>
      <c r="B10" s="262" t="s">
        <v>90</v>
      </c>
      <c r="C10" s="24">
        <v>275413</v>
      </c>
      <c r="D10" s="24">
        <v>275413</v>
      </c>
      <c r="E10" s="24"/>
      <c r="F10" s="24">
        <v>275413</v>
      </c>
      <c r="G10" s="24"/>
      <c r="H10" s="24"/>
      <c r="I10" s="24"/>
      <c r="J10" s="24"/>
      <c r="K10" s="24"/>
      <c r="L10" s="24"/>
      <c r="M10" s="24"/>
      <c r="N10" s="24"/>
      <c r="O10" s="24"/>
    </row>
    <row r="11" ht="18.75" customHeight="1" spans="1:15">
      <c r="A11" s="179" t="s">
        <v>91</v>
      </c>
      <c r="B11" s="209" t="s">
        <v>92</v>
      </c>
      <c r="C11" s="24">
        <v>50016732.56</v>
      </c>
      <c r="D11" s="24">
        <v>50016732.56</v>
      </c>
      <c r="E11" s="24">
        <v>42707272.56</v>
      </c>
      <c r="F11" s="24">
        <v>7309460</v>
      </c>
      <c r="G11" s="24"/>
      <c r="H11" s="24"/>
      <c r="I11" s="24"/>
      <c r="J11" s="24"/>
      <c r="K11" s="24"/>
      <c r="L11" s="24"/>
      <c r="M11" s="24"/>
      <c r="N11" s="24"/>
      <c r="O11" s="24"/>
    </row>
    <row r="12" ht="18.75" customHeight="1" spans="1:15">
      <c r="A12" s="224" t="s">
        <v>93</v>
      </c>
      <c r="B12" s="261" t="s">
        <v>94</v>
      </c>
      <c r="C12" s="24">
        <v>9648521.84</v>
      </c>
      <c r="D12" s="24">
        <v>9648521.84</v>
      </c>
      <c r="E12" s="24">
        <v>8618521.84</v>
      </c>
      <c r="F12" s="24">
        <v>1030000</v>
      </c>
      <c r="G12" s="24"/>
      <c r="H12" s="24"/>
      <c r="I12" s="24"/>
      <c r="J12" s="24"/>
      <c r="K12" s="24"/>
      <c r="L12" s="24"/>
      <c r="M12" s="24"/>
      <c r="N12" s="24"/>
      <c r="O12" s="24"/>
    </row>
    <row r="13" ht="18.75" customHeight="1" spans="1:15">
      <c r="A13" s="226" t="s">
        <v>95</v>
      </c>
      <c r="B13" s="262" t="s">
        <v>96</v>
      </c>
      <c r="C13" s="24">
        <v>8618521.84</v>
      </c>
      <c r="D13" s="24">
        <v>8618521.84</v>
      </c>
      <c r="E13" s="24">
        <v>8618521.84</v>
      </c>
      <c r="F13" s="24"/>
      <c r="G13" s="24"/>
      <c r="H13" s="24"/>
      <c r="I13" s="24"/>
      <c r="J13" s="24"/>
      <c r="K13" s="24"/>
      <c r="L13" s="24"/>
      <c r="M13" s="24"/>
      <c r="N13" s="24"/>
      <c r="O13" s="24"/>
    </row>
    <row r="14" ht="18.75" customHeight="1" spans="1:15">
      <c r="A14" s="226" t="s">
        <v>97</v>
      </c>
      <c r="B14" s="262" t="s">
        <v>98</v>
      </c>
      <c r="C14" s="24">
        <v>1030000</v>
      </c>
      <c r="D14" s="24">
        <v>1030000</v>
      </c>
      <c r="E14" s="24"/>
      <c r="F14" s="24">
        <v>1030000</v>
      </c>
      <c r="G14" s="24"/>
      <c r="H14" s="24"/>
      <c r="I14" s="24"/>
      <c r="J14" s="24"/>
      <c r="K14" s="24"/>
      <c r="L14" s="24"/>
      <c r="M14" s="24"/>
      <c r="N14" s="24"/>
      <c r="O14" s="24"/>
    </row>
    <row r="15" ht="18.75" customHeight="1" spans="1:15">
      <c r="A15" s="224" t="s">
        <v>99</v>
      </c>
      <c r="B15" s="261" t="s">
        <v>100</v>
      </c>
      <c r="C15" s="24">
        <v>33828384.92</v>
      </c>
      <c r="D15" s="24">
        <v>33828384.92</v>
      </c>
      <c r="E15" s="24">
        <v>33828384.92</v>
      </c>
      <c r="F15" s="24"/>
      <c r="G15" s="24"/>
      <c r="H15" s="24"/>
      <c r="I15" s="24"/>
      <c r="J15" s="24"/>
      <c r="K15" s="24"/>
      <c r="L15" s="24"/>
      <c r="M15" s="24"/>
      <c r="N15" s="24"/>
      <c r="O15" s="24"/>
    </row>
    <row r="16" ht="18.75" customHeight="1" spans="1:15">
      <c r="A16" s="226" t="s">
        <v>101</v>
      </c>
      <c r="B16" s="262" t="s">
        <v>102</v>
      </c>
      <c r="C16" s="24">
        <v>701550.6</v>
      </c>
      <c r="D16" s="24">
        <v>701550.6</v>
      </c>
      <c r="E16" s="24">
        <v>701550.6</v>
      </c>
      <c r="F16" s="24"/>
      <c r="G16" s="24"/>
      <c r="H16" s="24"/>
      <c r="I16" s="24"/>
      <c r="J16" s="24"/>
      <c r="K16" s="24"/>
      <c r="L16" s="24"/>
      <c r="M16" s="24"/>
      <c r="N16" s="24"/>
      <c r="O16" s="24"/>
    </row>
    <row r="17" ht="18.75" customHeight="1" spans="1:15">
      <c r="A17" s="226" t="s">
        <v>103</v>
      </c>
      <c r="B17" s="262" t="s">
        <v>104</v>
      </c>
      <c r="C17" s="24">
        <v>22016.4</v>
      </c>
      <c r="D17" s="24">
        <v>22016.4</v>
      </c>
      <c r="E17" s="24">
        <v>22016.4</v>
      </c>
      <c r="F17" s="24"/>
      <c r="G17" s="24"/>
      <c r="H17" s="24"/>
      <c r="I17" s="24"/>
      <c r="J17" s="24"/>
      <c r="K17" s="24"/>
      <c r="L17" s="24"/>
      <c r="M17" s="24"/>
      <c r="N17" s="24"/>
      <c r="O17" s="24"/>
    </row>
    <row r="18" ht="18.75" customHeight="1" spans="1:15">
      <c r="A18" s="226" t="s">
        <v>105</v>
      </c>
      <c r="B18" s="262" t="s">
        <v>106</v>
      </c>
      <c r="C18" s="24">
        <v>1104817.92</v>
      </c>
      <c r="D18" s="24">
        <v>1104817.92</v>
      </c>
      <c r="E18" s="24">
        <v>1104817.92</v>
      </c>
      <c r="F18" s="24"/>
      <c r="G18" s="24"/>
      <c r="H18" s="24"/>
      <c r="I18" s="24"/>
      <c r="J18" s="24"/>
      <c r="K18" s="24"/>
      <c r="L18" s="24"/>
      <c r="M18" s="24"/>
      <c r="N18" s="24"/>
      <c r="O18" s="24"/>
    </row>
    <row r="19" ht="18.75" customHeight="1" spans="1:15">
      <c r="A19" s="226" t="s">
        <v>107</v>
      </c>
      <c r="B19" s="262" t="s">
        <v>108</v>
      </c>
      <c r="C19" s="24">
        <v>32000000</v>
      </c>
      <c r="D19" s="24">
        <v>32000000</v>
      </c>
      <c r="E19" s="24">
        <v>32000000</v>
      </c>
      <c r="F19" s="24"/>
      <c r="G19" s="24"/>
      <c r="H19" s="24"/>
      <c r="I19" s="24"/>
      <c r="J19" s="24"/>
      <c r="K19" s="24"/>
      <c r="L19" s="24"/>
      <c r="M19" s="24"/>
      <c r="N19" s="24"/>
      <c r="O19" s="24"/>
    </row>
    <row r="20" ht="18.75" customHeight="1" spans="1:15">
      <c r="A20" s="224" t="s">
        <v>109</v>
      </c>
      <c r="B20" s="261" t="s">
        <v>110</v>
      </c>
      <c r="C20" s="24">
        <v>1666933.4</v>
      </c>
      <c r="D20" s="24">
        <v>1666933.4</v>
      </c>
      <c r="E20" s="24"/>
      <c r="F20" s="24">
        <v>1666933.4</v>
      </c>
      <c r="G20" s="24"/>
      <c r="H20" s="24"/>
      <c r="I20" s="24"/>
      <c r="J20" s="24"/>
      <c r="K20" s="24"/>
      <c r="L20" s="24"/>
      <c r="M20" s="24"/>
      <c r="N20" s="24"/>
      <c r="O20" s="24"/>
    </row>
    <row r="21" ht="18.75" customHeight="1" spans="1:15">
      <c r="A21" s="226" t="s">
        <v>111</v>
      </c>
      <c r="B21" s="262" t="s">
        <v>112</v>
      </c>
      <c r="C21" s="24">
        <v>491700</v>
      </c>
      <c r="D21" s="24">
        <v>491700</v>
      </c>
      <c r="E21" s="24"/>
      <c r="F21" s="24">
        <v>491700</v>
      </c>
      <c r="G21" s="24"/>
      <c r="H21" s="24"/>
      <c r="I21" s="24"/>
      <c r="J21" s="24"/>
      <c r="K21" s="24"/>
      <c r="L21" s="24"/>
      <c r="M21" s="24"/>
      <c r="N21" s="24"/>
      <c r="O21" s="24"/>
    </row>
    <row r="22" ht="18.75" customHeight="1" spans="1:15">
      <c r="A22" s="226" t="s">
        <v>113</v>
      </c>
      <c r="B22" s="262" t="s">
        <v>114</v>
      </c>
      <c r="C22" s="24">
        <v>21479.12</v>
      </c>
      <c r="D22" s="24">
        <v>21479.12</v>
      </c>
      <c r="E22" s="24"/>
      <c r="F22" s="24">
        <v>21479.12</v>
      </c>
      <c r="G22" s="24"/>
      <c r="H22" s="24"/>
      <c r="I22" s="24"/>
      <c r="J22" s="24"/>
      <c r="K22" s="24"/>
      <c r="L22" s="24"/>
      <c r="M22" s="24"/>
      <c r="N22" s="24"/>
      <c r="O22" s="24"/>
    </row>
    <row r="23" ht="18.75" customHeight="1" spans="1:15">
      <c r="A23" s="226" t="s">
        <v>115</v>
      </c>
      <c r="B23" s="262" t="s">
        <v>116</v>
      </c>
      <c r="C23" s="24">
        <v>503332.67</v>
      </c>
      <c r="D23" s="24">
        <v>503332.67</v>
      </c>
      <c r="E23" s="24"/>
      <c r="F23" s="24">
        <v>503332.67</v>
      </c>
      <c r="G23" s="24"/>
      <c r="H23" s="24"/>
      <c r="I23" s="24"/>
      <c r="J23" s="24"/>
      <c r="K23" s="24"/>
      <c r="L23" s="24"/>
      <c r="M23" s="24"/>
      <c r="N23" s="24"/>
      <c r="O23" s="24"/>
    </row>
    <row r="24" ht="18.75" customHeight="1" spans="1:15">
      <c r="A24" s="226" t="s">
        <v>117</v>
      </c>
      <c r="B24" s="262" t="s">
        <v>118</v>
      </c>
      <c r="C24" s="24">
        <v>191950</v>
      </c>
      <c r="D24" s="24">
        <v>191950</v>
      </c>
      <c r="E24" s="24"/>
      <c r="F24" s="24">
        <v>191950</v>
      </c>
      <c r="G24" s="24"/>
      <c r="H24" s="24"/>
      <c r="I24" s="24"/>
      <c r="J24" s="24"/>
      <c r="K24" s="24"/>
      <c r="L24" s="24"/>
      <c r="M24" s="24"/>
      <c r="N24" s="24"/>
      <c r="O24" s="24"/>
    </row>
    <row r="25" ht="18.75" customHeight="1" spans="1:15">
      <c r="A25" s="226" t="s">
        <v>119</v>
      </c>
      <c r="B25" s="262" t="s">
        <v>120</v>
      </c>
      <c r="C25" s="24">
        <v>200000</v>
      </c>
      <c r="D25" s="24">
        <v>200000</v>
      </c>
      <c r="E25" s="24"/>
      <c r="F25" s="24">
        <v>200000</v>
      </c>
      <c r="G25" s="24"/>
      <c r="H25" s="24"/>
      <c r="I25" s="24"/>
      <c r="J25" s="24"/>
      <c r="K25" s="24"/>
      <c r="L25" s="24"/>
      <c r="M25" s="24"/>
      <c r="N25" s="24"/>
      <c r="O25" s="24"/>
    </row>
    <row r="26" ht="18.75" customHeight="1" spans="1:15">
      <c r="A26" s="226" t="s">
        <v>121</v>
      </c>
      <c r="B26" s="262" t="s">
        <v>122</v>
      </c>
      <c r="C26" s="24">
        <v>258471.61</v>
      </c>
      <c r="D26" s="24">
        <v>258471.61</v>
      </c>
      <c r="E26" s="24"/>
      <c r="F26" s="24">
        <v>258471.61</v>
      </c>
      <c r="G26" s="24"/>
      <c r="H26" s="24"/>
      <c r="I26" s="24"/>
      <c r="J26" s="24"/>
      <c r="K26" s="24"/>
      <c r="L26" s="24"/>
      <c r="M26" s="24"/>
      <c r="N26" s="24"/>
      <c r="O26" s="24"/>
    </row>
    <row r="27" ht="18.75" customHeight="1" spans="1:15">
      <c r="A27" s="224" t="s">
        <v>123</v>
      </c>
      <c r="B27" s="261" t="s">
        <v>124</v>
      </c>
      <c r="C27" s="24">
        <v>4028490.6</v>
      </c>
      <c r="D27" s="24">
        <v>4028490.6</v>
      </c>
      <c r="E27" s="24"/>
      <c r="F27" s="24">
        <v>4028490.6</v>
      </c>
      <c r="G27" s="24"/>
      <c r="H27" s="24"/>
      <c r="I27" s="24"/>
      <c r="J27" s="24"/>
      <c r="K27" s="24"/>
      <c r="L27" s="24"/>
      <c r="M27" s="24"/>
      <c r="N27" s="24"/>
      <c r="O27" s="24"/>
    </row>
    <row r="28" ht="18.75" customHeight="1" spans="1:15">
      <c r="A28" s="226" t="s">
        <v>125</v>
      </c>
      <c r="B28" s="262" t="s">
        <v>126</v>
      </c>
      <c r="C28" s="24">
        <v>4028490.6</v>
      </c>
      <c r="D28" s="24">
        <v>4028490.6</v>
      </c>
      <c r="E28" s="24"/>
      <c r="F28" s="24">
        <v>4028490.6</v>
      </c>
      <c r="G28" s="24"/>
      <c r="H28" s="24"/>
      <c r="I28" s="24"/>
      <c r="J28" s="24"/>
      <c r="K28" s="24"/>
      <c r="L28" s="24"/>
      <c r="M28" s="24"/>
      <c r="N28" s="24"/>
      <c r="O28" s="24"/>
    </row>
    <row r="29" ht="18.75" customHeight="1" spans="1:15">
      <c r="A29" s="224" t="s">
        <v>127</v>
      </c>
      <c r="B29" s="261" t="s">
        <v>128</v>
      </c>
      <c r="C29" s="24">
        <v>460125</v>
      </c>
      <c r="D29" s="24">
        <v>460125</v>
      </c>
      <c r="E29" s="24"/>
      <c r="F29" s="24">
        <v>460125</v>
      </c>
      <c r="G29" s="24"/>
      <c r="H29" s="24"/>
      <c r="I29" s="24"/>
      <c r="J29" s="24"/>
      <c r="K29" s="24"/>
      <c r="L29" s="24"/>
      <c r="M29" s="24"/>
      <c r="N29" s="24"/>
      <c r="O29" s="24"/>
    </row>
    <row r="30" ht="18.75" customHeight="1" spans="1:15">
      <c r="A30" s="226" t="s">
        <v>129</v>
      </c>
      <c r="B30" s="262" t="s">
        <v>130</v>
      </c>
      <c r="C30" s="24">
        <v>460125</v>
      </c>
      <c r="D30" s="24">
        <v>460125</v>
      </c>
      <c r="E30" s="24"/>
      <c r="F30" s="24">
        <v>460125</v>
      </c>
      <c r="G30" s="24"/>
      <c r="H30" s="24"/>
      <c r="I30" s="24"/>
      <c r="J30" s="24"/>
      <c r="K30" s="24"/>
      <c r="L30" s="24"/>
      <c r="M30" s="24"/>
      <c r="N30" s="24"/>
      <c r="O30" s="24"/>
    </row>
    <row r="31" ht="18.75" customHeight="1" spans="1:15">
      <c r="A31" s="224" t="s">
        <v>131</v>
      </c>
      <c r="B31" s="261" t="s">
        <v>132</v>
      </c>
      <c r="C31" s="24">
        <v>384276.8</v>
      </c>
      <c r="D31" s="24">
        <v>384276.8</v>
      </c>
      <c r="E31" s="24">
        <v>260365.8</v>
      </c>
      <c r="F31" s="24">
        <v>123911</v>
      </c>
      <c r="G31" s="24"/>
      <c r="H31" s="24"/>
      <c r="I31" s="24"/>
      <c r="J31" s="24"/>
      <c r="K31" s="24"/>
      <c r="L31" s="24"/>
      <c r="M31" s="24"/>
      <c r="N31" s="24"/>
      <c r="O31" s="24"/>
    </row>
    <row r="32" ht="18.75" customHeight="1" spans="1:15">
      <c r="A32" s="226" t="s">
        <v>133</v>
      </c>
      <c r="B32" s="262" t="s">
        <v>132</v>
      </c>
      <c r="C32" s="24">
        <v>384276.8</v>
      </c>
      <c r="D32" s="24">
        <v>384276.8</v>
      </c>
      <c r="E32" s="24">
        <v>260365.8</v>
      </c>
      <c r="F32" s="24">
        <v>123911</v>
      </c>
      <c r="G32" s="24"/>
      <c r="H32" s="24"/>
      <c r="I32" s="24"/>
      <c r="J32" s="24"/>
      <c r="K32" s="24"/>
      <c r="L32" s="24"/>
      <c r="M32" s="24"/>
      <c r="N32" s="24"/>
      <c r="O32" s="24"/>
    </row>
    <row r="33" ht="18.75" customHeight="1" spans="1:15">
      <c r="A33" s="179" t="s">
        <v>134</v>
      </c>
      <c r="B33" s="209" t="s">
        <v>135</v>
      </c>
      <c r="C33" s="24">
        <v>5868932.59</v>
      </c>
      <c r="D33" s="24">
        <v>5868932.59</v>
      </c>
      <c r="E33" s="24">
        <v>5868932.59</v>
      </c>
      <c r="F33" s="24"/>
      <c r="G33" s="24"/>
      <c r="H33" s="24"/>
      <c r="I33" s="24"/>
      <c r="J33" s="24"/>
      <c r="K33" s="24"/>
      <c r="L33" s="24"/>
      <c r="M33" s="24"/>
      <c r="N33" s="24"/>
      <c r="O33" s="24"/>
    </row>
    <row r="34" ht="18.75" customHeight="1" spans="1:15">
      <c r="A34" s="224" t="s">
        <v>136</v>
      </c>
      <c r="B34" s="261" t="s">
        <v>137</v>
      </c>
      <c r="C34" s="24">
        <v>5026152</v>
      </c>
      <c r="D34" s="24">
        <v>5026152</v>
      </c>
      <c r="E34" s="24">
        <v>5026152</v>
      </c>
      <c r="F34" s="24"/>
      <c r="G34" s="24"/>
      <c r="H34" s="24"/>
      <c r="I34" s="24"/>
      <c r="J34" s="24"/>
      <c r="K34" s="24"/>
      <c r="L34" s="24"/>
      <c r="M34" s="24"/>
      <c r="N34" s="24"/>
      <c r="O34" s="24"/>
    </row>
    <row r="35" ht="18.75" customHeight="1" spans="1:15">
      <c r="A35" s="226" t="s">
        <v>138</v>
      </c>
      <c r="B35" s="262" t="s">
        <v>139</v>
      </c>
      <c r="C35" s="24">
        <v>5026152</v>
      </c>
      <c r="D35" s="24">
        <v>5026152</v>
      </c>
      <c r="E35" s="24">
        <v>5026152</v>
      </c>
      <c r="F35" s="24"/>
      <c r="G35" s="24"/>
      <c r="H35" s="24"/>
      <c r="I35" s="24"/>
      <c r="J35" s="24"/>
      <c r="K35" s="24"/>
      <c r="L35" s="24"/>
      <c r="M35" s="24"/>
      <c r="N35" s="24"/>
      <c r="O35" s="24"/>
    </row>
    <row r="36" ht="18.75" customHeight="1" spans="1:15">
      <c r="A36" s="224" t="s">
        <v>140</v>
      </c>
      <c r="B36" s="261" t="s">
        <v>141</v>
      </c>
      <c r="C36" s="24">
        <v>842780.59</v>
      </c>
      <c r="D36" s="24">
        <v>842780.59</v>
      </c>
      <c r="E36" s="24">
        <v>842780.59</v>
      </c>
      <c r="F36" s="24"/>
      <c r="G36" s="24"/>
      <c r="H36" s="24"/>
      <c r="I36" s="24"/>
      <c r="J36" s="24"/>
      <c r="K36" s="24"/>
      <c r="L36" s="24"/>
      <c r="M36" s="24"/>
      <c r="N36" s="24"/>
      <c r="O36" s="24"/>
    </row>
    <row r="37" ht="18.75" customHeight="1" spans="1:15">
      <c r="A37" s="226" t="s">
        <v>142</v>
      </c>
      <c r="B37" s="262" t="s">
        <v>143</v>
      </c>
      <c r="C37" s="24">
        <v>350886.28</v>
      </c>
      <c r="D37" s="24">
        <v>350886.28</v>
      </c>
      <c r="E37" s="24">
        <v>350886.28</v>
      </c>
      <c r="F37" s="24"/>
      <c r="G37" s="24"/>
      <c r="H37" s="24"/>
      <c r="I37" s="24"/>
      <c r="J37" s="24"/>
      <c r="K37" s="24"/>
      <c r="L37" s="24"/>
      <c r="M37" s="24"/>
      <c r="N37" s="24"/>
      <c r="O37" s="24"/>
    </row>
    <row r="38" ht="18.75" customHeight="1" spans="1:15">
      <c r="A38" s="226" t="s">
        <v>144</v>
      </c>
      <c r="B38" s="262" t="s">
        <v>145</v>
      </c>
      <c r="C38" s="24">
        <v>179376.67</v>
      </c>
      <c r="D38" s="24">
        <v>179376.67</v>
      </c>
      <c r="E38" s="24">
        <v>179376.67</v>
      </c>
      <c r="F38" s="24"/>
      <c r="G38" s="24"/>
      <c r="H38" s="24"/>
      <c r="I38" s="24"/>
      <c r="J38" s="24"/>
      <c r="K38" s="24"/>
      <c r="L38" s="24"/>
      <c r="M38" s="24"/>
      <c r="N38" s="24"/>
      <c r="O38" s="24"/>
    </row>
    <row r="39" ht="18.75" customHeight="1" spans="1:15">
      <c r="A39" s="226" t="s">
        <v>146</v>
      </c>
      <c r="B39" s="262" t="s">
        <v>147</v>
      </c>
      <c r="C39" s="24">
        <v>276363.42</v>
      </c>
      <c r="D39" s="24">
        <v>276363.42</v>
      </c>
      <c r="E39" s="24">
        <v>276363.42</v>
      </c>
      <c r="F39" s="24"/>
      <c r="G39" s="24"/>
      <c r="H39" s="24"/>
      <c r="I39" s="24"/>
      <c r="J39" s="24"/>
      <c r="K39" s="24"/>
      <c r="L39" s="24"/>
      <c r="M39" s="24"/>
      <c r="N39" s="24"/>
      <c r="O39" s="24"/>
    </row>
    <row r="40" ht="18.75" customHeight="1" spans="1:15">
      <c r="A40" s="226" t="s">
        <v>148</v>
      </c>
      <c r="B40" s="262" t="s">
        <v>149</v>
      </c>
      <c r="C40" s="24">
        <v>36154.22</v>
      </c>
      <c r="D40" s="24">
        <v>36154.22</v>
      </c>
      <c r="E40" s="24">
        <v>36154.22</v>
      </c>
      <c r="F40" s="24"/>
      <c r="G40" s="24"/>
      <c r="H40" s="24"/>
      <c r="I40" s="24"/>
      <c r="J40" s="24"/>
      <c r="K40" s="24"/>
      <c r="L40" s="24"/>
      <c r="M40" s="24"/>
      <c r="N40" s="24"/>
      <c r="O40" s="24"/>
    </row>
    <row r="41" ht="18.75" customHeight="1" spans="1:15">
      <c r="A41" s="179" t="s">
        <v>150</v>
      </c>
      <c r="B41" s="209" t="s">
        <v>151</v>
      </c>
      <c r="C41" s="24">
        <v>4602120</v>
      </c>
      <c r="D41" s="24">
        <v>4602120</v>
      </c>
      <c r="E41" s="24"/>
      <c r="F41" s="24">
        <v>4602120</v>
      </c>
      <c r="G41" s="24"/>
      <c r="H41" s="24"/>
      <c r="I41" s="24"/>
      <c r="J41" s="24"/>
      <c r="K41" s="24"/>
      <c r="L41" s="24"/>
      <c r="M41" s="24"/>
      <c r="N41" s="24"/>
      <c r="O41" s="24"/>
    </row>
    <row r="42" ht="18.75" customHeight="1" spans="1:15">
      <c r="A42" s="224" t="s">
        <v>152</v>
      </c>
      <c r="B42" s="261" t="s">
        <v>153</v>
      </c>
      <c r="C42" s="24">
        <v>30020</v>
      </c>
      <c r="D42" s="24">
        <v>30020</v>
      </c>
      <c r="E42" s="24"/>
      <c r="F42" s="24">
        <v>30020</v>
      </c>
      <c r="G42" s="24"/>
      <c r="H42" s="24"/>
      <c r="I42" s="24"/>
      <c r="J42" s="24"/>
      <c r="K42" s="24"/>
      <c r="L42" s="24"/>
      <c r="M42" s="24"/>
      <c r="N42" s="24"/>
      <c r="O42" s="24"/>
    </row>
    <row r="43" ht="18.75" customHeight="1" spans="1:15">
      <c r="A43" s="226" t="s">
        <v>154</v>
      </c>
      <c r="B43" s="262" t="s">
        <v>155</v>
      </c>
      <c r="C43" s="24">
        <v>30020</v>
      </c>
      <c r="D43" s="24">
        <v>30020</v>
      </c>
      <c r="E43" s="24"/>
      <c r="F43" s="24">
        <v>30020</v>
      </c>
      <c r="G43" s="24"/>
      <c r="H43" s="24"/>
      <c r="I43" s="24"/>
      <c r="J43" s="24"/>
      <c r="K43" s="24"/>
      <c r="L43" s="24"/>
      <c r="M43" s="24"/>
      <c r="N43" s="24"/>
      <c r="O43" s="24"/>
    </row>
    <row r="44" ht="18.75" customHeight="1" spans="1:15">
      <c r="A44" s="224" t="s">
        <v>156</v>
      </c>
      <c r="B44" s="261" t="s">
        <v>157</v>
      </c>
      <c r="C44" s="24">
        <v>4572100</v>
      </c>
      <c r="D44" s="24">
        <v>4572100</v>
      </c>
      <c r="E44" s="24"/>
      <c r="F44" s="24">
        <v>4572100</v>
      </c>
      <c r="G44" s="24"/>
      <c r="H44" s="24"/>
      <c r="I44" s="24"/>
      <c r="J44" s="24"/>
      <c r="K44" s="24"/>
      <c r="L44" s="24"/>
      <c r="M44" s="24"/>
      <c r="N44" s="24"/>
      <c r="O44" s="24"/>
    </row>
    <row r="45" ht="18.75" customHeight="1" spans="1:15">
      <c r="A45" s="226" t="s">
        <v>158</v>
      </c>
      <c r="B45" s="262" t="s">
        <v>159</v>
      </c>
      <c r="C45" s="24">
        <v>4572100</v>
      </c>
      <c r="D45" s="24">
        <v>4572100</v>
      </c>
      <c r="E45" s="24"/>
      <c r="F45" s="24">
        <v>4572100</v>
      </c>
      <c r="G45" s="24"/>
      <c r="H45" s="24"/>
      <c r="I45" s="24"/>
      <c r="J45" s="24"/>
      <c r="K45" s="24"/>
      <c r="L45" s="24"/>
      <c r="M45" s="24"/>
      <c r="N45" s="24"/>
      <c r="O45" s="24"/>
    </row>
    <row r="46" ht="18.75" customHeight="1" spans="1:15">
      <c r="A46" s="179" t="s">
        <v>160</v>
      </c>
      <c r="B46" s="209" t="s">
        <v>161</v>
      </c>
      <c r="C46" s="24">
        <v>828613.44</v>
      </c>
      <c r="D46" s="24">
        <v>828613.44</v>
      </c>
      <c r="E46" s="24">
        <v>828613.44</v>
      </c>
      <c r="F46" s="24"/>
      <c r="G46" s="24"/>
      <c r="H46" s="24"/>
      <c r="I46" s="24"/>
      <c r="J46" s="24"/>
      <c r="K46" s="24"/>
      <c r="L46" s="24"/>
      <c r="M46" s="24"/>
      <c r="N46" s="24"/>
      <c r="O46" s="24"/>
    </row>
    <row r="47" ht="18.75" customHeight="1" spans="1:15">
      <c r="A47" s="224" t="s">
        <v>162</v>
      </c>
      <c r="B47" s="261" t="s">
        <v>163</v>
      </c>
      <c r="C47" s="24">
        <v>828613.44</v>
      </c>
      <c r="D47" s="24">
        <v>828613.44</v>
      </c>
      <c r="E47" s="24">
        <v>828613.44</v>
      </c>
      <c r="F47" s="24"/>
      <c r="G47" s="24"/>
      <c r="H47" s="24"/>
      <c r="I47" s="24"/>
      <c r="J47" s="24"/>
      <c r="K47" s="24"/>
      <c r="L47" s="24"/>
      <c r="M47" s="24"/>
      <c r="N47" s="24"/>
      <c r="O47" s="24"/>
    </row>
    <row r="48" ht="18.75" customHeight="1" spans="1:15">
      <c r="A48" s="226" t="s">
        <v>164</v>
      </c>
      <c r="B48" s="262" t="s">
        <v>165</v>
      </c>
      <c r="C48" s="24">
        <v>828613.44</v>
      </c>
      <c r="D48" s="24">
        <v>828613.44</v>
      </c>
      <c r="E48" s="24">
        <v>828613.44</v>
      </c>
      <c r="F48" s="24"/>
      <c r="G48" s="24"/>
      <c r="H48" s="24"/>
      <c r="I48" s="24"/>
      <c r="J48" s="24"/>
      <c r="K48" s="24"/>
      <c r="L48" s="24"/>
      <c r="M48" s="24"/>
      <c r="N48" s="24"/>
      <c r="O48" s="24"/>
    </row>
    <row r="49" ht="18.75" customHeight="1" spans="1:15">
      <c r="A49" s="179" t="s">
        <v>166</v>
      </c>
      <c r="B49" s="209" t="s">
        <v>84</v>
      </c>
      <c r="C49" s="24">
        <v>250000</v>
      </c>
      <c r="D49" s="24"/>
      <c r="E49" s="24"/>
      <c r="F49" s="24"/>
      <c r="G49" s="24"/>
      <c r="H49" s="24"/>
      <c r="I49" s="24"/>
      <c r="J49" s="24">
        <v>250000</v>
      </c>
      <c r="K49" s="24"/>
      <c r="L49" s="24"/>
      <c r="M49" s="24"/>
      <c r="N49" s="24"/>
      <c r="O49" s="24">
        <v>250000</v>
      </c>
    </row>
    <row r="50" ht="18.75" customHeight="1" spans="1:15">
      <c r="A50" s="224" t="s">
        <v>167</v>
      </c>
      <c r="B50" s="261" t="s">
        <v>84</v>
      </c>
      <c r="C50" s="24">
        <v>250000</v>
      </c>
      <c r="D50" s="24"/>
      <c r="E50" s="24"/>
      <c r="F50" s="24"/>
      <c r="G50" s="24"/>
      <c r="H50" s="24"/>
      <c r="I50" s="24"/>
      <c r="J50" s="24">
        <v>250000</v>
      </c>
      <c r="K50" s="24"/>
      <c r="L50" s="24"/>
      <c r="M50" s="24"/>
      <c r="N50" s="24"/>
      <c r="O50" s="24">
        <v>250000</v>
      </c>
    </row>
    <row r="51" ht="18.75" customHeight="1" spans="1:15">
      <c r="A51" s="226" t="s">
        <v>168</v>
      </c>
      <c r="B51" s="262" t="s">
        <v>84</v>
      </c>
      <c r="C51" s="24">
        <v>250000</v>
      </c>
      <c r="D51" s="24"/>
      <c r="E51" s="24"/>
      <c r="F51" s="24"/>
      <c r="G51" s="24"/>
      <c r="H51" s="24"/>
      <c r="I51" s="24"/>
      <c r="J51" s="24">
        <v>250000</v>
      </c>
      <c r="K51" s="24"/>
      <c r="L51" s="24"/>
      <c r="M51" s="24"/>
      <c r="N51" s="24"/>
      <c r="O51" s="24">
        <v>250000</v>
      </c>
    </row>
    <row r="52" ht="18.75" customHeight="1" spans="1:15">
      <c r="A52" s="228" t="s">
        <v>169</v>
      </c>
      <c r="B52" s="229" t="s">
        <v>169</v>
      </c>
      <c r="C52" s="24">
        <v>61841811.59</v>
      </c>
      <c r="D52" s="24">
        <v>61591811.59</v>
      </c>
      <c r="E52" s="24">
        <v>49404818.59</v>
      </c>
      <c r="F52" s="24">
        <v>12186993</v>
      </c>
      <c r="G52" s="24"/>
      <c r="H52" s="24"/>
      <c r="I52" s="24"/>
      <c r="J52" s="24">
        <v>250000</v>
      </c>
      <c r="K52" s="24"/>
      <c r="L52" s="24"/>
      <c r="M52" s="24"/>
      <c r="N52" s="24"/>
      <c r="O52" s="24">
        <v>250000</v>
      </c>
    </row>
  </sheetData>
  <mergeCells count="11">
    <mergeCell ref="A3:O3"/>
    <mergeCell ref="A4:L4"/>
    <mergeCell ref="D5:F5"/>
    <mergeCell ref="J5:O5"/>
    <mergeCell ref="A52:B52"/>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B9" sqref="B9"/>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143" t="s">
        <v>170</v>
      </c>
    </row>
    <row r="3" ht="36" customHeight="1" spans="1:4">
      <c r="A3" s="6" t="str">
        <f>"2025"&amp;"年部门财政拨款收支预算总表"</f>
        <v>2025年部门财政拨款收支预算总表</v>
      </c>
      <c r="B3" s="207"/>
      <c r="C3" s="207"/>
      <c r="D3" s="207"/>
    </row>
    <row r="4" ht="18.75" customHeight="1" spans="1:4">
      <c r="A4" s="8" t="str">
        <f>"单位名称："&amp;"临沧市临翔区人力资源和社会保障局"</f>
        <v>单位名称：临沧市临翔区人力资源和社会保障局</v>
      </c>
      <c r="B4" s="208"/>
      <c r="C4" s="208"/>
      <c r="D4" s="143" t="s">
        <v>1</v>
      </c>
    </row>
    <row r="5" ht="18.75" customHeight="1" spans="1:4">
      <c r="A5" s="13" t="s">
        <v>2</v>
      </c>
      <c r="B5" s="15"/>
      <c r="C5" s="13" t="s">
        <v>3</v>
      </c>
      <c r="D5" s="15"/>
    </row>
    <row r="6" ht="18.75" customHeight="1" spans="1:4">
      <c r="A6" s="98" t="s">
        <v>4</v>
      </c>
      <c r="B6" s="151" t="str">
        <f t="shared" ref="B6:D6" si="0">"2025"&amp;"年预算数"</f>
        <v>2025年预算数</v>
      </c>
      <c r="C6" s="98" t="s">
        <v>171</v>
      </c>
      <c r="D6" s="151" t="str">
        <f t="shared" si="0"/>
        <v>2025年预算数</v>
      </c>
    </row>
    <row r="7" ht="18.75" customHeight="1" spans="1:4">
      <c r="A7" s="100"/>
      <c r="B7" s="19"/>
      <c r="C7" s="100"/>
      <c r="D7" s="19"/>
    </row>
    <row r="8" ht="18.75" customHeight="1" spans="1:4">
      <c r="A8" s="209" t="s">
        <v>172</v>
      </c>
      <c r="B8" s="24">
        <v>55669570.19</v>
      </c>
      <c r="C8" s="23" t="s">
        <v>173</v>
      </c>
      <c r="D8" s="24">
        <v>61591811.59</v>
      </c>
    </row>
    <row r="9" ht="18.75" customHeight="1" spans="1:4">
      <c r="A9" s="210" t="s">
        <v>174</v>
      </c>
      <c r="B9" s="24">
        <v>55669570.19</v>
      </c>
      <c r="C9" s="23" t="s">
        <v>175</v>
      </c>
      <c r="D9" s="24">
        <v>275413</v>
      </c>
    </row>
    <row r="10" ht="18.75" customHeight="1" spans="1:4">
      <c r="A10" s="210" t="s">
        <v>176</v>
      </c>
      <c r="B10" s="24"/>
      <c r="C10" s="23" t="s">
        <v>177</v>
      </c>
      <c r="D10" s="24"/>
    </row>
    <row r="11" ht="18.75" customHeight="1" spans="1:4">
      <c r="A11" s="210" t="s">
        <v>178</v>
      </c>
      <c r="B11" s="24"/>
      <c r="C11" s="23" t="s">
        <v>179</v>
      </c>
      <c r="D11" s="24"/>
    </row>
    <row r="12" ht="18.75" customHeight="1" spans="1:4">
      <c r="A12" s="211" t="s">
        <v>180</v>
      </c>
      <c r="B12" s="24">
        <v>5922241.4</v>
      </c>
      <c r="C12" s="212" t="s">
        <v>181</v>
      </c>
      <c r="D12" s="24"/>
    </row>
    <row r="13" ht="18.75" customHeight="1" spans="1:4">
      <c r="A13" s="213" t="s">
        <v>174</v>
      </c>
      <c r="B13" s="24">
        <v>5922241.4</v>
      </c>
      <c r="C13" s="214" t="s">
        <v>182</v>
      </c>
      <c r="D13" s="24"/>
    </row>
    <row r="14" ht="18.75" customHeight="1" spans="1:4">
      <c r="A14" s="213" t="s">
        <v>176</v>
      </c>
      <c r="B14" s="24"/>
      <c r="C14" s="214" t="s">
        <v>183</v>
      </c>
      <c r="D14" s="24"/>
    </row>
    <row r="15" ht="18.75" customHeight="1" spans="1:4">
      <c r="A15" s="213" t="s">
        <v>178</v>
      </c>
      <c r="B15" s="24"/>
      <c r="C15" s="214" t="s">
        <v>184</v>
      </c>
      <c r="D15" s="24"/>
    </row>
    <row r="16" ht="18.75" customHeight="1" spans="1:4">
      <c r="A16" s="213" t="s">
        <v>26</v>
      </c>
      <c r="B16" s="24"/>
      <c r="C16" s="214" t="s">
        <v>185</v>
      </c>
      <c r="D16" s="24">
        <v>50016732.56</v>
      </c>
    </row>
    <row r="17" ht="18.75" customHeight="1" spans="1:4">
      <c r="A17" s="213" t="s">
        <v>26</v>
      </c>
      <c r="B17" s="24" t="s">
        <v>26</v>
      </c>
      <c r="C17" s="214" t="s">
        <v>186</v>
      </c>
      <c r="D17" s="24">
        <v>5868932.59</v>
      </c>
    </row>
    <row r="18" ht="18.75" customHeight="1" spans="1:4">
      <c r="A18" s="215" t="s">
        <v>26</v>
      </c>
      <c r="B18" s="24" t="s">
        <v>26</v>
      </c>
      <c r="C18" s="214" t="s">
        <v>187</v>
      </c>
      <c r="D18" s="24"/>
    </row>
    <row r="19" ht="18.75" customHeight="1" spans="1:4">
      <c r="A19" s="215" t="s">
        <v>26</v>
      </c>
      <c r="B19" s="24" t="s">
        <v>26</v>
      </c>
      <c r="C19" s="214" t="s">
        <v>188</v>
      </c>
      <c r="D19" s="24"/>
    </row>
    <row r="20" ht="18.75" customHeight="1" spans="1:4">
      <c r="A20" s="216" t="s">
        <v>26</v>
      </c>
      <c r="B20" s="24" t="s">
        <v>26</v>
      </c>
      <c r="C20" s="214" t="s">
        <v>189</v>
      </c>
      <c r="D20" s="24">
        <v>4602120</v>
      </c>
    </row>
    <row r="21" ht="18.75" customHeight="1" spans="1:4">
      <c r="A21" s="216" t="s">
        <v>26</v>
      </c>
      <c r="B21" s="24" t="s">
        <v>26</v>
      </c>
      <c r="C21" s="214" t="s">
        <v>190</v>
      </c>
      <c r="D21" s="24"/>
    </row>
    <row r="22" ht="18.75" customHeight="1" spans="1:4">
      <c r="A22" s="216" t="s">
        <v>26</v>
      </c>
      <c r="B22" s="24" t="s">
        <v>26</v>
      </c>
      <c r="C22" s="214" t="s">
        <v>191</v>
      </c>
      <c r="D22" s="24"/>
    </row>
    <row r="23" ht="18.75" customHeight="1" spans="1:4">
      <c r="A23" s="216" t="s">
        <v>26</v>
      </c>
      <c r="B23" s="24" t="s">
        <v>26</v>
      </c>
      <c r="C23" s="214" t="s">
        <v>192</v>
      </c>
      <c r="D23" s="24"/>
    </row>
    <row r="24" ht="18.75" customHeight="1" spans="1:4">
      <c r="A24" s="216" t="s">
        <v>26</v>
      </c>
      <c r="B24" s="24" t="s">
        <v>26</v>
      </c>
      <c r="C24" s="214" t="s">
        <v>193</v>
      </c>
      <c r="D24" s="24"/>
    </row>
    <row r="25" ht="18.75" customHeight="1" spans="1:4">
      <c r="A25" s="216" t="s">
        <v>26</v>
      </c>
      <c r="B25" s="24" t="s">
        <v>26</v>
      </c>
      <c r="C25" s="214" t="s">
        <v>194</v>
      </c>
      <c r="D25" s="24"/>
    </row>
    <row r="26" ht="18.75" customHeight="1" spans="1:4">
      <c r="A26" s="216" t="s">
        <v>26</v>
      </c>
      <c r="B26" s="24" t="s">
        <v>26</v>
      </c>
      <c r="C26" s="214" t="s">
        <v>195</v>
      </c>
      <c r="D26" s="24"/>
    </row>
    <row r="27" ht="18.75" customHeight="1" spans="1:4">
      <c r="A27" s="216" t="s">
        <v>26</v>
      </c>
      <c r="B27" s="24" t="s">
        <v>26</v>
      </c>
      <c r="C27" s="214" t="s">
        <v>196</v>
      </c>
      <c r="D27" s="24">
        <v>828613.44</v>
      </c>
    </row>
    <row r="28" ht="18.75" customHeight="1" spans="1:4">
      <c r="A28" s="216" t="s">
        <v>26</v>
      </c>
      <c r="B28" s="24" t="s">
        <v>26</v>
      </c>
      <c r="C28" s="214" t="s">
        <v>197</v>
      </c>
      <c r="D28" s="24"/>
    </row>
    <row r="29" ht="18.75" customHeight="1" spans="1:4">
      <c r="A29" s="216" t="s">
        <v>26</v>
      </c>
      <c r="B29" s="24" t="s">
        <v>26</v>
      </c>
      <c r="C29" s="214" t="s">
        <v>198</v>
      </c>
      <c r="D29" s="24"/>
    </row>
    <row r="30" ht="18.75" customHeight="1" spans="1:4">
      <c r="A30" s="216" t="s">
        <v>26</v>
      </c>
      <c r="B30" s="24" t="s">
        <v>26</v>
      </c>
      <c r="C30" s="214" t="s">
        <v>199</v>
      </c>
      <c r="D30" s="24"/>
    </row>
    <row r="31" ht="18.75" customHeight="1" spans="1:4">
      <c r="A31" s="216" t="s">
        <v>26</v>
      </c>
      <c r="B31" s="24" t="s">
        <v>26</v>
      </c>
      <c r="C31" s="214" t="s">
        <v>200</v>
      </c>
      <c r="D31" s="24"/>
    </row>
    <row r="32" ht="18.75" customHeight="1" spans="1:4">
      <c r="A32" s="217" t="s">
        <v>26</v>
      </c>
      <c r="B32" s="24" t="s">
        <v>26</v>
      </c>
      <c r="C32" s="214" t="s">
        <v>201</v>
      </c>
      <c r="D32" s="24"/>
    </row>
    <row r="33" ht="18.75" customHeight="1" spans="1:4">
      <c r="A33" s="217" t="s">
        <v>26</v>
      </c>
      <c r="B33" s="24" t="s">
        <v>26</v>
      </c>
      <c r="C33" s="214" t="s">
        <v>202</v>
      </c>
      <c r="D33" s="24"/>
    </row>
    <row r="34" ht="18.75" customHeight="1" spans="1:4">
      <c r="A34" s="217" t="s">
        <v>26</v>
      </c>
      <c r="B34" s="24" t="s">
        <v>26</v>
      </c>
      <c r="C34" s="214" t="s">
        <v>203</v>
      </c>
      <c r="D34" s="24"/>
    </row>
    <row r="35" ht="18.75" customHeight="1" spans="1:4">
      <c r="A35" s="217"/>
      <c r="B35" s="24"/>
      <c r="C35" s="214" t="s">
        <v>204</v>
      </c>
      <c r="D35" s="24"/>
    </row>
    <row r="36" ht="18.75" customHeight="1" spans="1:4">
      <c r="A36" s="217" t="s">
        <v>26</v>
      </c>
      <c r="B36" s="24" t="s">
        <v>26</v>
      </c>
      <c r="C36" s="214" t="s">
        <v>205</v>
      </c>
      <c r="D36" s="24"/>
    </row>
    <row r="37" ht="18.75" customHeight="1" spans="1:4">
      <c r="A37" s="87" t="s">
        <v>206</v>
      </c>
      <c r="B37" s="218">
        <v>61591811.59</v>
      </c>
      <c r="C37" s="219" t="s">
        <v>52</v>
      </c>
      <c r="D37" s="218">
        <v>61591811.59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9"/>
  <sheetViews>
    <sheetView showZeros="0" workbookViewId="0">
      <pane ySplit="1" topLeftCell="A2" activePane="bottomLeft" state="frozen"/>
      <selection/>
      <selection pane="bottomLeft" activeCell="F11" sqref="F1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97"/>
      <c r="F2" s="91"/>
      <c r="G2" s="143" t="s">
        <v>207</v>
      </c>
    </row>
    <row r="3" ht="39" customHeight="1" spans="1:7">
      <c r="A3" s="6" t="str">
        <f>"2025"&amp;"年一般公共预算支出预算表（按功能科目分类）"</f>
        <v>2025年一般公共预算支出预算表（按功能科目分类）</v>
      </c>
      <c r="B3" s="198"/>
      <c r="C3" s="198"/>
      <c r="D3" s="198"/>
      <c r="E3" s="198"/>
      <c r="F3" s="198"/>
      <c r="G3" s="198"/>
    </row>
    <row r="4" ht="18" customHeight="1" spans="1:7">
      <c r="A4" s="199" t="str">
        <f>"单位名称："&amp;"临沧市临翔区人力资源和社会保障局"</f>
        <v>单位名称：临沧市临翔区人力资源和社会保障局</v>
      </c>
      <c r="B4" s="200"/>
      <c r="C4" s="90"/>
      <c r="D4" s="90"/>
      <c r="E4" s="90"/>
      <c r="F4" s="146"/>
      <c r="G4" s="143" t="s">
        <v>1</v>
      </c>
    </row>
    <row r="5" ht="20.25" customHeight="1" spans="1:7">
      <c r="A5" s="201" t="s">
        <v>208</v>
      </c>
      <c r="B5" s="202"/>
      <c r="C5" s="151" t="s">
        <v>56</v>
      </c>
      <c r="D5" s="177" t="s">
        <v>76</v>
      </c>
      <c r="E5" s="14"/>
      <c r="F5" s="15"/>
      <c r="G5" s="170" t="s">
        <v>77</v>
      </c>
    </row>
    <row r="6" ht="20.25" customHeight="1" spans="1:7">
      <c r="A6" s="203" t="s">
        <v>74</v>
      </c>
      <c r="B6" s="203" t="s">
        <v>75</v>
      </c>
      <c r="C6" s="100"/>
      <c r="D6" s="103" t="s">
        <v>58</v>
      </c>
      <c r="E6" s="103" t="s">
        <v>209</v>
      </c>
      <c r="F6" s="103" t="s">
        <v>210</v>
      </c>
      <c r="G6" s="136"/>
    </row>
    <row r="7" ht="19.5" customHeight="1" spans="1:7">
      <c r="A7" s="203" t="s">
        <v>211</v>
      </c>
      <c r="B7" s="203" t="s">
        <v>212</v>
      </c>
      <c r="C7" s="203" t="s">
        <v>213</v>
      </c>
      <c r="D7" s="103">
        <v>4</v>
      </c>
      <c r="E7" s="204" t="s">
        <v>214</v>
      </c>
      <c r="F7" s="204" t="s">
        <v>215</v>
      </c>
      <c r="G7" s="203" t="s">
        <v>216</v>
      </c>
    </row>
    <row r="8" ht="18" customHeight="1" spans="1:7">
      <c r="A8" s="104" t="s">
        <v>85</v>
      </c>
      <c r="B8" s="104" t="s">
        <v>86</v>
      </c>
      <c r="C8" s="24">
        <v>275413</v>
      </c>
      <c r="D8" s="24"/>
      <c r="E8" s="24"/>
      <c r="F8" s="24"/>
      <c r="G8" s="24">
        <v>275413</v>
      </c>
    </row>
    <row r="9" ht="18" customHeight="1" spans="1:7">
      <c r="A9" s="162" t="s">
        <v>87</v>
      </c>
      <c r="B9" s="162" t="s">
        <v>88</v>
      </c>
      <c r="C9" s="24">
        <v>275413</v>
      </c>
      <c r="D9" s="24"/>
      <c r="E9" s="24"/>
      <c r="F9" s="24"/>
      <c r="G9" s="24">
        <v>275413</v>
      </c>
    </row>
    <row r="10" ht="18" customHeight="1" spans="1:7">
      <c r="A10" s="163" t="s">
        <v>89</v>
      </c>
      <c r="B10" s="163" t="s">
        <v>90</v>
      </c>
      <c r="C10" s="24">
        <v>275413</v>
      </c>
      <c r="D10" s="24"/>
      <c r="E10" s="24"/>
      <c r="F10" s="24"/>
      <c r="G10" s="24">
        <v>275413</v>
      </c>
    </row>
    <row r="11" ht="18" customHeight="1" spans="1:7">
      <c r="A11" s="104" t="s">
        <v>91</v>
      </c>
      <c r="B11" s="104" t="s">
        <v>92</v>
      </c>
      <c r="C11" s="24">
        <v>50016732.56</v>
      </c>
      <c r="D11" s="24">
        <v>42707272.56</v>
      </c>
      <c r="E11" s="24">
        <v>41871922.72</v>
      </c>
      <c r="F11" s="24">
        <v>835349.84</v>
      </c>
      <c r="G11" s="24">
        <v>7309460</v>
      </c>
    </row>
    <row r="12" ht="18" customHeight="1" spans="1:7">
      <c r="A12" s="162" t="s">
        <v>93</v>
      </c>
      <c r="B12" s="162" t="s">
        <v>94</v>
      </c>
      <c r="C12" s="24">
        <v>9648521.84</v>
      </c>
      <c r="D12" s="24">
        <v>8618521.84</v>
      </c>
      <c r="E12" s="24">
        <v>7783172</v>
      </c>
      <c r="F12" s="24">
        <v>835349.84</v>
      </c>
      <c r="G12" s="24">
        <v>1030000</v>
      </c>
    </row>
    <row r="13" ht="18" customHeight="1" spans="1:7">
      <c r="A13" s="163" t="s">
        <v>95</v>
      </c>
      <c r="B13" s="163" t="s">
        <v>96</v>
      </c>
      <c r="C13" s="24">
        <v>8618521.84</v>
      </c>
      <c r="D13" s="24">
        <v>8618521.84</v>
      </c>
      <c r="E13" s="24">
        <v>7783172</v>
      </c>
      <c r="F13" s="24">
        <v>835349.84</v>
      </c>
      <c r="G13" s="24"/>
    </row>
    <row r="14" ht="18" customHeight="1" spans="1:7">
      <c r="A14" s="163" t="s">
        <v>97</v>
      </c>
      <c r="B14" s="163" t="s">
        <v>98</v>
      </c>
      <c r="C14" s="24">
        <v>1030000</v>
      </c>
      <c r="D14" s="24"/>
      <c r="E14" s="24"/>
      <c r="F14" s="24"/>
      <c r="G14" s="24">
        <v>1030000</v>
      </c>
    </row>
    <row r="15" ht="18" customHeight="1" spans="1:7">
      <c r="A15" s="162" t="s">
        <v>99</v>
      </c>
      <c r="B15" s="162" t="s">
        <v>100</v>
      </c>
      <c r="C15" s="24">
        <v>33828384.92</v>
      </c>
      <c r="D15" s="24">
        <v>33828384.92</v>
      </c>
      <c r="E15" s="24">
        <v>33828384.92</v>
      </c>
      <c r="F15" s="24"/>
      <c r="G15" s="24"/>
    </row>
    <row r="16" ht="18" customHeight="1" spans="1:7">
      <c r="A16" s="163" t="s">
        <v>101</v>
      </c>
      <c r="B16" s="163" t="s">
        <v>102</v>
      </c>
      <c r="C16" s="24">
        <v>701550.6</v>
      </c>
      <c r="D16" s="24">
        <v>701550.6</v>
      </c>
      <c r="E16" s="24">
        <v>701550.6</v>
      </c>
      <c r="F16" s="24"/>
      <c r="G16" s="24"/>
    </row>
    <row r="17" ht="18" customHeight="1" spans="1:7">
      <c r="A17" s="163" t="s">
        <v>103</v>
      </c>
      <c r="B17" s="163" t="s">
        <v>104</v>
      </c>
      <c r="C17" s="24">
        <v>22016.4</v>
      </c>
      <c r="D17" s="24">
        <v>22016.4</v>
      </c>
      <c r="E17" s="24">
        <v>22016.4</v>
      </c>
      <c r="F17" s="24"/>
      <c r="G17" s="24"/>
    </row>
    <row r="18" ht="18" customHeight="1" spans="1:7">
      <c r="A18" s="163" t="s">
        <v>105</v>
      </c>
      <c r="B18" s="163" t="s">
        <v>106</v>
      </c>
      <c r="C18" s="24">
        <v>1104817.92</v>
      </c>
      <c r="D18" s="24">
        <v>1104817.92</v>
      </c>
      <c r="E18" s="24">
        <v>1104817.92</v>
      </c>
      <c r="F18" s="24"/>
      <c r="G18" s="24"/>
    </row>
    <row r="19" ht="18" customHeight="1" spans="1:7">
      <c r="A19" s="163" t="s">
        <v>107</v>
      </c>
      <c r="B19" s="163" t="s">
        <v>108</v>
      </c>
      <c r="C19" s="24">
        <v>32000000</v>
      </c>
      <c r="D19" s="24">
        <v>32000000</v>
      </c>
      <c r="E19" s="24">
        <v>32000000</v>
      </c>
      <c r="F19" s="24"/>
      <c r="G19" s="24"/>
    </row>
    <row r="20" ht="18" customHeight="1" spans="1:7">
      <c r="A20" s="162" t="s">
        <v>109</v>
      </c>
      <c r="B20" s="162" t="s">
        <v>110</v>
      </c>
      <c r="C20" s="24">
        <v>1666933.4</v>
      </c>
      <c r="D20" s="24"/>
      <c r="E20" s="24"/>
      <c r="F20" s="24"/>
      <c r="G20" s="24">
        <v>1666933.4</v>
      </c>
    </row>
    <row r="21" ht="18" customHeight="1" spans="1:7">
      <c r="A21" s="163" t="s">
        <v>111</v>
      </c>
      <c r="B21" s="163" t="s">
        <v>112</v>
      </c>
      <c r="C21" s="24">
        <v>491700</v>
      </c>
      <c r="D21" s="24"/>
      <c r="E21" s="24"/>
      <c r="F21" s="24"/>
      <c r="G21" s="24">
        <v>491700</v>
      </c>
    </row>
    <row r="22" ht="18" customHeight="1" spans="1:7">
      <c r="A22" s="163" t="s">
        <v>113</v>
      </c>
      <c r="B22" s="163" t="s">
        <v>114</v>
      </c>
      <c r="C22" s="24">
        <v>21479.12</v>
      </c>
      <c r="D22" s="24"/>
      <c r="E22" s="24"/>
      <c r="F22" s="24"/>
      <c r="G22" s="24">
        <v>21479.12</v>
      </c>
    </row>
    <row r="23" ht="18" customHeight="1" spans="1:7">
      <c r="A23" s="163" t="s">
        <v>115</v>
      </c>
      <c r="B23" s="163" t="s">
        <v>116</v>
      </c>
      <c r="C23" s="24">
        <v>503332.67</v>
      </c>
      <c r="D23" s="24"/>
      <c r="E23" s="24"/>
      <c r="F23" s="24"/>
      <c r="G23" s="24">
        <v>503332.67</v>
      </c>
    </row>
    <row r="24" ht="18" customHeight="1" spans="1:7">
      <c r="A24" s="163" t="s">
        <v>117</v>
      </c>
      <c r="B24" s="163" t="s">
        <v>118</v>
      </c>
      <c r="C24" s="24">
        <v>191950</v>
      </c>
      <c r="D24" s="24"/>
      <c r="E24" s="24"/>
      <c r="F24" s="24"/>
      <c r="G24" s="24">
        <v>191950</v>
      </c>
    </row>
    <row r="25" ht="18" customHeight="1" spans="1:7">
      <c r="A25" s="163" t="s">
        <v>119</v>
      </c>
      <c r="B25" s="163" t="s">
        <v>120</v>
      </c>
      <c r="C25" s="24">
        <v>200000</v>
      </c>
      <c r="D25" s="24"/>
      <c r="E25" s="24"/>
      <c r="F25" s="24"/>
      <c r="G25" s="24">
        <v>200000</v>
      </c>
    </row>
    <row r="26" ht="18" customHeight="1" spans="1:7">
      <c r="A26" s="163" t="s">
        <v>121</v>
      </c>
      <c r="B26" s="163" t="s">
        <v>122</v>
      </c>
      <c r="C26" s="24">
        <v>258471.61</v>
      </c>
      <c r="D26" s="24"/>
      <c r="E26" s="24"/>
      <c r="F26" s="24"/>
      <c r="G26" s="24">
        <v>258471.61</v>
      </c>
    </row>
    <row r="27" ht="18" customHeight="1" spans="1:7">
      <c r="A27" s="162" t="s">
        <v>123</v>
      </c>
      <c r="B27" s="162" t="s">
        <v>124</v>
      </c>
      <c r="C27" s="24">
        <v>4028490.6</v>
      </c>
      <c r="D27" s="24"/>
      <c r="E27" s="24"/>
      <c r="F27" s="24"/>
      <c r="G27" s="24">
        <v>4028490.6</v>
      </c>
    </row>
    <row r="28" ht="18" customHeight="1" spans="1:7">
      <c r="A28" s="163" t="s">
        <v>125</v>
      </c>
      <c r="B28" s="163" t="s">
        <v>126</v>
      </c>
      <c r="C28" s="24">
        <v>4028490.6</v>
      </c>
      <c r="D28" s="24"/>
      <c r="E28" s="24"/>
      <c r="F28" s="24"/>
      <c r="G28" s="24">
        <v>4028490.6</v>
      </c>
    </row>
    <row r="29" ht="18" customHeight="1" spans="1:7">
      <c r="A29" s="162" t="s">
        <v>127</v>
      </c>
      <c r="B29" s="162" t="s">
        <v>128</v>
      </c>
      <c r="C29" s="24">
        <v>460125</v>
      </c>
      <c r="D29" s="24"/>
      <c r="E29" s="24"/>
      <c r="F29" s="24"/>
      <c r="G29" s="24">
        <v>460125</v>
      </c>
    </row>
    <row r="30" ht="18" customHeight="1" spans="1:7">
      <c r="A30" s="163" t="s">
        <v>129</v>
      </c>
      <c r="B30" s="163" t="s">
        <v>130</v>
      </c>
      <c r="C30" s="24">
        <v>460125</v>
      </c>
      <c r="D30" s="24"/>
      <c r="E30" s="24"/>
      <c r="F30" s="24"/>
      <c r="G30" s="24">
        <v>460125</v>
      </c>
    </row>
    <row r="31" ht="18" customHeight="1" spans="1:7">
      <c r="A31" s="162" t="s">
        <v>131</v>
      </c>
      <c r="B31" s="162" t="s">
        <v>132</v>
      </c>
      <c r="C31" s="24">
        <v>384276.8</v>
      </c>
      <c r="D31" s="24">
        <v>260365.8</v>
      </c>
      <c r="E31" s="24">
        <v>260365.8</v>
      </c>
      <c r="F31" s="24"/>
      <c r="G31" s="24">
        <v>123911</v>
      </c>
    </row>
    <row r="32" ht="18" customHeight="1" spans="1:7">
      <c r="A32" s="163" t="s">
        <v>133</v>
      </c>
      <c r="B32" s="163" t="s">
        <v>132</v>
      </c>
      <c r="C32" s="24">
        <v>384276.8</v>
      </c>
      <c r="D32" s="24">
        <v>260365.8</v>
      </c>
      <c r="E32" s="24">
        <v>260365.8</v>
      </c>
      <c r="F32" s="24"/>
      <c r="G32" s="24">
        <v>123911</v>
      </c>
    </row>
    <row r="33" ht="18" customHeight="1" spans="1:7">
      <c r="A33" s="104" t="s">
        <v>134</v>
      </c>
      <c r="B33" s="104" t="s">
        <v>135</v>
      </c>
      <c r="C33" s="24">
        <v>5868932.59</v>
      </c>
      <c r="D33" s="24">
        <v>5868932.59</v>
      </c>
      <c r="E33" s="24">
        <v>5868932.59</v>
      </c>
      <c r="F33" s="24"/>
      <c r="G33" s="24"/>
    </row>
    <row r="34" ht="18" customHeight="1" spans="1:7">
      <c r="A34" s="162" t="s">
        <v>136</v>
      </c>
      <c r="B34" s="162" t="s">
        <v>137</v>
      </c>
      <c r="C34" s="24">
        <v>5026152</v>
      </c>
      <c r="D34" s="24">
        <v>5026152</v>
      </c>
      <c r="E34" s="24">
        <v>5026152</v>
      </c>
      <c r="F34" s="24"/>
      <c r="G34" s="24"/>
    </row>
    <row r="35" ht="18" customHeight="1" spans="1:7">
      <c r="A35" s="163" t="s">
        <v>138</v>
      </c>
      <c r="B35" s="163" t="s">
        <v>139</v>
      </c>
      <c r="C35" s="24">
        <v>5026152</v>
      </c>
      <c r="D35" s="24">
        <v>5026152</v>
      </c>
      <c r="E35" s="24">
        <v>5026152</v>
      </c>
      <c r="F35" s="24"/>
      <c r="G35" s="24"/>
    </row>
    <row r="36" ht="18" customHeight="1" spans="1:7">
      <c r="A36" s="162" t="s">
        <v>140</v>
      </c>
      <c r="B36" s="162" t="s">
        <v>141</v>
      </c>
      <c r="C36" s="24">
        <v>842780.59</v>
      </c>
      <c r="D36" s="24">
        <v>842780.59</v>
      </c>
      <c r="E36" s="24">
        <v>842780.59</v>
      </c>
      <c r="F36" s="24"/>
      <c r="G36" s="24"/>
    </row>
    <row r="37" ht="18" customHeight="1" spans="1:7">
      <c r="A37" s="163" t="s">
        <v>142</v>
      </c>
      <c r="B37" s="163" t="s">
        <v>143</v>
      </c>
      <c r="C37" s="24">
        <v>350886.28</v>
      </c>
      <c r="D37" s="24">
        <v>350886.28</v>
      </c>
      <c r="E37" s="24">
        <v>350886.28</v>
      </c>
      <c r="F37" s="24"/>
      <c r="G37" s="24"/>
    </row>
    <row r="38" ht="18" customHeight="1" spans="1:7">
      <c r="A38" s="163" t="s">
        <v>144</v>
      </c>
      <c r="B38" s="163" t="s">
        <v>145</v>
      </c>
      <c r="C38" s="24">
        <v>179376.67</v>
      </c>
      <c r="D38" s="24">
        <v>179376.67</v>
      </c>
      <c r="E38" s="24">
        <v>179376.67</v>
      </c>
      <c r="F38" s="24"/>
      <c r="G38" s="24"/>
    </row>
    <row r="39" ht="18" customHeight="1" spans="1:7">
      <c r="A39" s="163" t="s">
        <v>146</v>
      </c>
      <c r="B39" s="163" t="s">
        <v>147</v>
      </c>
      <c r="C39" s="24">
        <v>276363.42</v>
      </c>
      <c r="D39" s="24">
        <v>276363.42</v>
      </c>
      <c r="E39" s="24">
        <v>276363.42</v>
      </c>
      <c r="F39" s="24"/>
      <c r="G39" s="24"/>
    </row>
    <row r="40" ht="18" customHeight="1" spans="1:7">
      <c r="A40" s="163" t="s">
        <v>148</v>
      </c>
      <c r="B40" s="163" t="s">
        <v>149</v>
      </c>
      <c r="C40" s="24">
        <v>36154.22</v>
      </c>
      <c r="D40" s="24">
        <v>36154.22</v>
      </c>
      <c r="E40" s="24">
        <v>36154.22</v>
      </c>
      <c r="F40" s="24"/>
      <c r="G40" s="24"/>
    </row>
    <row r="41" ht="18" customHeight="1" spans="1:7">
      <c r="A41" s="104" t="s">
        <v>150</v>
      </c>
      <c r="B41" s="104" t="s">
        <v>151</v>
      </c>
      <c r="C41" s="24">
        <v>4602120</v>
      </c>
      <c r="D41" s="24"/>
      <c r="E41" s="24"/>
      <c r="F41" s="24"/>
      <c r="G41" s="24">
        <v>4602120</v>
      </c>
    </row>
    <row r="42" ht="18" customHeight="1" spans="1:7">
      <c r="A42" s="162" t="s">
        <v>152</v>
      </c>
      <c r="B42" s="162" t="s">
        <v>153</v>
      </c>
      <c r="C42" s="24">
        <v>30020</v>
      </c>
      <c r="D42" s="24"/>
      <c r="E42" s="24"/>
      <c r="F42" s="24"/>
      <c r="G42" s="24">
        <v>30020</v>
      </c>
    </row>
    <row r="43" ht="18" customHeight="1" spans="1:7">
      <c r="A43" s="163" t="s">
        <v>154</v>
      </c>
      <c r="B43" s="163" t="s">
        <v>155</v>
      </c>
      <c r="C43" s="24">
        <v>30020</v>
      </c>
      <c r="D43" s="24"/>
      <c r="E43" s="24"/>
      <c r="F43" s="24"/>
      <c r="G43" s="24">
        <v>30020</v>
      </c>
    </row>
    <row r="44" ht="18" customHeight="1" spans="1:7">
      <c r="A44" s="162" t="s">
        <v>156</v>
      </c>
      <c r="B44" s="162" t="s">
        <v>157</v>
      </c>
      <c r="C44" s="24">
        <v>4572100</v>
      </c>
      <c r="D44" s="24"/>
      <c r="E44" s="24"/>
      <c r="F44" s="24"/>
      <c r="G44" s="24">
        <v>4572100</v>
      </c>
    </row>
    <row r="45" ht="18" customHeight="1" spans="1:7">
      <c r="A45" s="163" t="s">
        <v>158</v>
      </c>
      <c r="B45" s="163" t="s">
        <v>159</v>
      </c>
      <c r="C45" s="24">
        <v>4572100</v>
      </c>
      <c r="D45" s="24"/>
      <c r="E45" s="24"/>
      <c r="F45" s="24"/>
      <c r="G45" s="24">
        <v>4572100</v>
      </c>
    </row>
    <row r="46" ht="18" customHeight="1" spans="1:7">
      <c r="A46" s="104" t="s">
        <v>160</v>
      </c>
      <c r="B46" s="104" t="s">
        <v>161</v>
      </c>
      <c r="C46" s="24">
        <v>828613.44</v>
      </c>
      <c r="D46" s="24">
        <v>828613.44</v>
      </c>
      <c r="E46" s="24">
        <v>828613.44</v>
      </c>
      <c r="F46" s="24"/>
      <c r="G46" s="24"/>
    </row>
    <row r="47" ht="18" customHeight="1" spans="1:7">
      <c r="A47" s="162" t="s">
        <v>162</v>
      </c>
      <c r="B47" s="162" t="s">
        <v>163</v>
      </c>
      <c r="C47" s="24">
        <v>828613.44</v>
      </c>
      <c r="D47" s="24">
        <v>828613.44</v>
      </c>
      <c r="E47" s="24">
        <v>828613.44</v>
      </c>
      <c r="F47" s="24"/>
      <c r="G47" s="24"/>
    </row>
    <row r="48" ht="18" customHeight="1" spans="1:7">
      <c r="A48" s="163" t="s">
        <v>164</v>
      </c>
      <c r="B48" s="163" t="s">
        <v>165</v>
      </c>
      <c r="C48" s="24">
        <v>828613.44</v>
      </c>
      <c r="D48" s="24">
        <v>828613.44</v>
      </c>
      <c r="E48" s="24">
        <v>828613.44</v>
      </c>
      <c r="F48" s="24"/>
      <c r="G48" s="24"/>
    </row>
    <row r="49" ht="18" customHeight="1" spans="1:7">
      <c r="A49" s="205" t="s">
        <v>169</v>
      </c>
      <c r="B49" s="206" t="s">
        <v>169</v>
      </c>
      <c r="C49" s="24">
        <v>61591811.59</v>
      </c>
      <c r="D49" s="24">
        <v>49404818.59</v>
      </c>
      <c r="E49" s="24">
        <v>48569468.75</v>
      </c>
      <c r="F49" s="24">
        <v>835349.84</v>
      </c>
      <c r="G49" s="24">
        <v>12186993</v>
      </c>
    </row>
  </sheetData>
  <mergeCells count="7">
    <mergeCell ref="A3:G3"/>
    <mergeCell ref="A4:E4"/>
    <mergeCell ref="A5:B5"/>
    <mergeCell ref="D5:F5"/>
    <mergeCell ref="A49:B49"/>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86"/>
      <c r="B1" s="186"/>
      <c r="C1" s="186"/>
      <c r="D1" s="186"/>
      <c r="E1" s="186"/>
      <c r="F1" s="186"/>
      <c r="G1" s="186"/>
    </row>
    <row r="2" ht="15" customHeight="1" spans="1:7">
      <c r="A2" s="187"/>
      <c r="B2" s="188"/>
      <c r="C2" s="189"/>
      <c r="D2" s="96"/>
      <c r="G2" s="127" t="s">
        <v>217</v>
      </c>
    </row>
    <row r="3" ht="39" customHeight="1" spans="1:7">
      <c r="A3" s="175" t="str">
        <f>"2025"&amp;"年“三公”经费支出预算表"</f>
        <v>2025年“三公”经费支出预算表</v>
      </c>
      <c r="B3" s="81"/>
      <c r="C3" s="81"/>
      <c r="D3" s="81"/>
      <c r="E3" s="81"/>
      <c r="F3" s="81"/>
      <c r="G3" s="81"/>
    </row>
    <row r="4" ht="18.75" customHeight="1" spans="1:7">
      <c r="A4" s="134" t="str">
        <f>"单位名称："&amp;"临沧市临翔区人力资源和社会保障局"</f>
        <v>单位名称：临沧市临翔区人力资源和社会保障局</v>
      </c>
      <c r="B4" s="188"/>
      <c r="C4" s="189"/>
      <c r="D4" s="96"/>
      <c r="E4" s="90"/>
      <c r="G4" s="127" t="s">
        <v>218</v>
      </c>
    </row>
    <row r="5" ht="18.75" customHeight="1" spans="1:7">
      <c r="A5" s="11" t="s">
        <v>219</v>
      </c>
      <c r="B5" s="11" t="s">
        <v>220</v>
      </c>
      <c r="C5" s="98" t="s">
        <v>221</v>
      </c>
      <c r="D5" s="13" t="s">
        <v>222</v>
      </c>
      <c r="E5" s="14"/>
      <c r="F5" s="15"/>
      <c r="G5" s="98" t="s">
        <v>223</v>
      </c>
    </row>
    <row r="6" ht="18.75" customHeight="1" spans="1:7">
      <c r="A6" s="18"/>
      <c r="B6" s="190"/>
      <c r="C6" s="100"/>
      <c r="D6" s="103" t="s">
        <v>58</v>
      </c>
      <c r="E6" s="103" t="s">
        <v>224</v>
      </c>
      <c r="F6" s="103" t="s">
        <v>225</v>
      </c>
      <c r="G6" s="100"/>
    </row>
    <row r="7" ht="18.75" customHeight="1" spans="1:7">
      <c r="A7" s="191" t="s">
        <v>56</v>
      </c>
      <c r="B7" s="192">
        <v>1</v>
      </c>
      <c r="C7" s="193">
        <v>2</v>
      </c>
      <c r="D7" s="194">
        <v>3</v>
      </c>
      <c r="E7" s="194">
        <v>4</v>
      </c>
      <c r="F7" s="194">
        <v>5</v>
      </c>
      <c r="G7" s="193">
        <v>6</v>
      </c>
    </row>
    <row r="8" ht="18.75" customHeight="1" spans="1:7">
      <c r="A8" s="191" t="s">
        <v>56</v>
      </c>
      <c r="B8" s="195">
        <v>37000</v>
      </c>
      <c r="C8" s="195"/>
      <c r="D8" s="195">
        <v>25000</v>
      </c>
      <c r="E8" s="195"/>
      <c r="F8" s="195">
        <v>25000</v>
      </c>
      <c r="G8" s="195">
        <v>12000</v>
      </c>
    </row>
    <row r="9" ht="18.75" customHeight="1" spans="1:7">
      <c r="A9" s="196" t="s">
        <v>226</v>
      </c>
      <c r="B9" s="195"/>
      <c r="C9" s="195"/>
      <c r="D9" s="195"/>
      <c r="E9" s="195"/>
      <c r="F9" s="195"/>
      <c r="G9" s="195"/>
    </row>
    <row r="10" ht="18.75" customHeight="1" spans="1:7">
      <c r="A10" s="196" t="s">
        <v>227</v>
      </c>
      <c r="B10" s="195">
        <v>37000</v>
      </c>
      <c r="C10" s="195"/>
      <c r="D10" s="195">
        <v>25000</v>
      </c>
      <c r="E10" s="195"/>
      <c r="F10" s="195">
        <v>25000</v>
      </c>
      <c r="G10" s="195">
        <v>12000</v>
      </c>
    </row>
    <row r="11" ht="18.75" customHeight="1" spans="1:7">
      <c r="A11" s="196" t="s">
        <v>228</v>
      </c>
      <c r="B11" s="195"/>
      <c r="C11" s="195"/>
      <c r="D11" s="195"/>
      <c r="E11" s="195"/>
      <c r="F11" s="195"/>
      <c r="G11" s="195"/>
    </row>
    <row r="12" ht="18.75" customHeight="1" spans="1:7">
      <c r="A12" s="196" t="s">
        <v>229</v>
      </c>
      <c r="B12" s="195"/>
      <c r="C12" s="195"/>
      <c r="D12" s="195"/>
      <c r="E12" s="195"/>
      <c r="F12" s="195"/>
      <c r="G12" s="195"/>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74"/>
  <sheetViews>
    <sheetView showZeros="0" workbookViewId="0">
      <pane ySplit="1" topLeftCell="A9" activePane="bottomLeft" state="frozen"/>
      <selection/>
      <selection pane="bottomLeft" activeCell="H64" sqref="H64:H7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73"/>
      <c r="D2" s="174"/>
      <c r="E2" s="174"/>
      <c r="F2" s="174"/>
      <c r="G2" s="174"/>
      <c r="H2" s="105"/>
      <c r="I2" s="105"/>
      <c r="J2" s="105"/>
      <c r="K2" s="105"/>
      <c r="L2" s="105"/>
      <c r="M2" s="105"/>
      <c r="N2" s="90"/>
      <c r="O2" s="90"/>
      <c r="P2" s="90"/>
      <c r="Q2" s="105"/>
      <c r="U2" s="173"/>
      <c r="W2" s="89" t="s">
        <v>230</v>
      </c>
    </row>
    <row r="3" ht="39.75" customHeight="1" spans="1:23">
      <c r="A3" s="175" t="str">
        <f>"2025"&amp;"年部门基本支出预算表"</f>
        <v>2025年部门基本支出预算表</v>
      </c>
      <c r="B3" s="81"/>
      <c r="C3" s="81"/>
      <c r="D3" s="81"/>
      <c r="E3" s="81"/>
      <c r="F3" s="81"/>
      <c r="G3" s="81"/>
      <c r="H3" s="81"/>
      <c r="I3" s="81"/>
      <c r="J3" s="81"/>
      <c r="K3" s="81"/>
      <c r="L3" s="81"/>
      <c r="M3" s="81"/>
      <c r="N3" s="7"/>
      <c r="O3" s="7"/>
      <c r="P3" s="7"/>
      <c r="Q3" s="81"/>
      <c r="R3" s="81"/>
      <c r="S3" s="81"/>
      <c r="T3" s="81"/>
      <c r="U3" s="81"/>
      <c r="V3" s="81"/>
      <c r="W3" s="81"/>
    </row>
    <row r="4" ht="18.75" customHeight="1" spans="1:23">
      <c r="A4" s="8" t="str">
        <f>"单位名称："&amp;"临沧市临翔区人力资源和社会保障局"</f>
        <v>单位名称：临沧市临翔区人力资源和社会保障局</v>
      </c>
      <c r="B4" s="176"/>
      <c r="C4" s="176"/>
      <c r="D4" s="176"/>
      <c r="E4" s="176"/>
      <c r="F4" s="176"/>
      <c r="G4" s="176"/>
      <c r="H4" s="110"/>
      <c r="I4" s="110"/>
      <c r="J4" s="110"/>
      <c r="K4" s="110"/>
      <c r="L4" s="110"/>
      <c r="M4" s="110"/>
      <c r="N4" s="135"/>
      <c r="O4" s="135"/>
      <c r="P4" s="135"/>
      <c r="Q4" s="110"/>
      <c r="U4" s="173"/>
      <c r="W4" s="89" t="s">
        <v>218</v>
      </c>
    </row>
    <row r="5" ht="18" customHeight="1" spans="1:23">
      <c r="A5" s="11" t="s">
        <v>231</v>
      </c>
      <c r="B5" s="11" t="s">
        <v>232</v>
      </c>
      <c r="C5" s="11" t="s">
        <v>233</v>
      </c>
      <c r="D5" s="11" t="s">
        <v>234</v>
      </c>
      <c r="E5" s="11" t="s">
        <v>235</v>
      </c>
      <c r="F5" s="11" t="s">
        <v>236</v>
      </c>
      <c r="G5" s="11" t="s">
        <v>237</v>
      </c>
      <c r="H5" s="177" t="s">
        <v>238</v>
      </c>
      <c r="I5" s="99" t="s">
        <v>238</v>
      </c>
      <c r="J5" s="99"/>
      <c r="K5" s="99"/>
      <c r="L5" s="99"/>
      <c r="M5" s="99"/>
      <c r="N5" s="14"/>
      <c r="O5" s="14"/>
      <c r="P5" s="14"/>
      <c r="Q5" s="114" t="s">
        <v>62</v>
      </c>
      <c r="R5" s="99" t="s">
        <v>79</v>
      </c>
      <c r="S5" s="99"/>
      <c r="T5" s="99"/>
      <c r="U5" s="99"/>
      <c r="V5" s="99"/>
      <c r="W5" s="181"/>
    </row>
    <row r="6" ht="18" customHeight="1" spans="1:23">
      <c r="A6" s="16"/>
      <c r="B6" s="172"/>
      <c r="C6" s="16"/>
      <c r="D6" s="16"/>
      <c r="E6" s="16"/>
      <c r="F6" s="16"/>
      <c r="G6" s="16"/>
      <c r="H6" s="151" t="s">
        <v>239</v>
      </c>
      <c r="I6" s="177" t="s">
        <v>59</v>
      </c>
      <c r="J6" s="99"/>
      <c r="K6" s="99"/>
      <c r="L6" s="99"/>
      <c r="M6" s="181"/>
      <c r="N6" s="13" t="s">
        <v>240</v>
      </c>
      <c r="O6" s="14"/>
      <c r="P6" s="15"/>
      <c r="Q6" s="11" t="s">
        <v>62</v>
      </c>
      <c r="R6" s="177" t="s">
        <v>79</v>
      </c>
      <c r="S6" s="114" t="s">
        <v>65</v>
      </c>
      <c r="T6" s="99" t="s">
        <v>79</v>
      </c>
      <c r="U6" s="114" t="s">
        <v>67</v>
      </c>
      <c r="V6" s="114" t="s">
        <v>68</v>
      </c>
      <c r="W6" s="183" t="s">
        <v>69</v>
      </c>
    </row>
    <row r="7" ht="18.75" customHeight="1" spans="1:23">
      <c r="A7" s="101"/>
      <c r="B7" s="101"/>
      <c r="C7" s="101"/>
      <c r="D7" s="101"/>
      <c r="E7" s="101"/>
      <c r="F7" s="101"/>
      <c r="G7" s="101"/>
      <c r="H7" s="101"/>
      <c r="I7" s="182" t="s">
        <v>241</v>
      </c>
      <c r="J7" s="11" t="s">
        <v>242</v>
      </c>
      <c r="K7" s="11" t="s">
        <v>243</v>
      </c>
      <c r="L7" s="11" t="s">
        <v>244</v>
      </c>
      <c r="M7" s="11" t="s">
        <v>245</v>
      </c>
      <c r="N7" s="11" t="s">
        <v>59</v>
      </c>
      <c r="O7" s="11" t="s">
        <v>60</v>
      </c>
      <c r="P7" s="11" t="s">
        <v>61</v>
      </c>
      <c r="Q7" s="101"/>
      <c r="R7" s="11" t="s">
        <v>58</v>
      </c>
      <c r="S7" s="11" t="s">
        <v>65</v>
      </c>
      <c r="T7" s="11" t="s">
        <v>246</v>
      </c>
      <c r="U7" s="11" t="s">
        <v>67</v>
      </c>
      <c r="V7" s="11" t="s">
        <v>68</v>
      </c>
      <c r="W7" s="11" t="s">
        <v>69</v>
      </c>
    </row>
    <row r="8" ht="37.5" customHeight="1" spans="1:23">
      <c r="A8" s="154"/>
      <c r="B8" s="154"/>
      <c r="C8" s="154"/>
      <c r="D8" s="154"/>
      <c r="E8" s="154"/>
      <c r="F8" s="154"/>
      <c r="G8" s="154"/>
      <c r="H8" s="154"/>
      <c r="I8" s="133"/>
      <c r="J8" s="18" t="s">
        <v>247</v>
      </c>
      <c r="K8" s="18" t="s">
        <v>243</v>
      </c>
      <c r="L8" s="18" t="s">
        <v>244</v>
      </c>
      <c r="M8" s="18" t="s">
        <v>245</v>
      </c>
      <c r="N8" s="18" t="s">
        <v>243</v>
      </c>
      <c r="O8" s="18" t="s">
        <v>244</v>
      </c>
      <c r="P8" s="18" t="s">
        <v>245</v>
      </c>
      <c r="Q8" s="18" t="s">
        <v>62</v>
      </c>
      <c r="R8" s="18" t="s">
        <v>58</v>
      </c>
      <c r="S8" s="18" t="s">
        <v>65</v>
      </c>
      <c r="T8" s="18" t="s">
        <v>246</v>
      </c>
      <c r="U8" s="18" t="s">
        <v>67</v>
      </c>
      <c r="V8" s="18" t="s">
        <v>68</v>
      </c>
      <c r="W8" s="18" t="s">
        <v>69</v>
      </c>
    </row>
    <row r="9" ht="19.5" customHeight="1" spans="1:23">
      <c r="A9" s="178">
        <v>1</v>
      </c>
      <c r="B9" s="178">
        <v>2</v>
      </c>
      <c r="C9" s="178">
        <v>3</v>
      </c>
      <c r="D9" s="178">
        <v>4</v>
      </c>
      <c r="E9" s="178">
        <v>5</v>
      </c>
      <c r="F9" s="178">
        <v>6</v>
      </c>
      <c r="G9" s="178">
        <v>7</v>
      </c>
      <c r="H9" s="178">
        <v>8</v>
      </c>
      <c r="I9" s="178">
        <v>9</v>
      </c>
      <c r="J9" s="178">
        <v>10</v>
      </c>
      <c r="K9" s="178">
        <v>11</v>
      </c>
      <c r="L9" s="178">
        <v>12</v>
      </c>
      <c r="M9" s="178">
        <v>13</v>
      </c>
      <c r="N9" s="178">
        <v>14</v>
      </c>
      <c r="O9" s="178">
        <v>15</v>
      </c>
      <c r="P9" s="178">
        <v>16</v>
      </c>
      <c r="Q9" s="178">
        <v>17</v>
      </c>
      <c r="R9" s="178">
        <v>18</v>
      </c>
      <c r="S9" s="178">
        <v>19</v>
      </c>
      <c r="T9" s="178">
        <v>20</v>
      </c>
      <c r="U9" s="178">
        <v>21</v>
      </c>
      <c r="V9" s="178">
        <v>22</v>
      </c>
      <c r="W9" s="178">
        <v>23</v>
      </c>
    </row>
    <row r="10" ht="21" customHeight="1" spans="1:23">
      <c r="A10" s="179" t="s">
        <v>71</v>
      </c>
      <c r="B10" s="179"/>
      <c r="C10" s="179"/>
      <c r="D10" s="179"/>
      <c r="E10" s="179"/>
      <c r="F10" s="179"/>
      <c r="G10" s="179"/>
      <c r="H10" s="24">
        <v>49404818.59</v>
      </c>
      <c r="I10" s="24">
        <v>49404818.59</v>
      </c>
      <c r="J10" s="24"/>
      <c r="K10" s="24"/>
      <c r="L10" s="24">
        <v>49404818.59</v>
      </c>
      <c r="M10" s="24"/>
      <c r="N10" s="24"/>
      <c r="O10" s="24"/>
      <c r="P10" s="24"/>
      <c r="Q10" s="24"/>
      <c r="R10" s="24"/>
      <c r="S10" s="24"/>
      <c r="T10" s="24"/>
      <c r="U10" s="24"/>
      <c r="V10" s="24"/>
      <c r="W10" s="24"/>
    </row>
    <row r="11" ht="21" hidden="1" customHeight="1" spans="1:23">
      <c r="A11" s="180" t="s">
        <v>71</v>
      </c>
      <c r="B11" s="22"/>
      <c r="C11" s="22"/>
      <c r="D11" s="22"/>
      <c r="E11" s="22"/>
      <c r="F11" s="22"/>
      <c r="G11" s="22"/>
      <c r="H11" s="24">
        <v>49404818.59</v>
      </c>
      <c r="I11" s="24">
        <v>49404818.59</v>
      </c>
      <c r="J11" s="24"/>
      <c r="K11" s="24"/>
      <c r="L11" s="24">
        <v>49404818.59</v>
      </c>
      <c r="M11" s="24"/>
      <c r="N11" s="24"/>
      <c r="O11" s="24"/>
      <c r="P11" s="24"/>
      <c r="Q11" s="24"/>
      <c r="R11" s="24"/>
      <c r="S11" s="24"/>
      <c r="T11" s="24"/>
      <c r="U11" s="24"/>
      <c r="V11" s="24"/>
      <c r="W11" s="24"/>
    </row>
    <row r="12" ht="21" hidden="1" customHeight="1" spans="1:23">
      <c r="A12" s="26"/>
      <c r="B12" s="22" t="s">
        <v>248</v>
      </c>
      <c r="C12" s="22" t="s">
        <v>249</v>
      </c>
      <c r="D12" s="22" t="s">
        <v>95</v>
      </c>
      <c r="E12" s="22" t="s">
        <v>96</v>
      </c>
      <c r="F12" s="22" t="s">
        <v>250</v>
      </c>
      <c r="G12" s="22" t="s">
        <v>251</v>
      </c>
      <c r="H12" s="24">
        <v>1652640</v>
      </c>
      <c r="I12" s="24">
        <v>1652640</v>
      </c>
      <c r="J12" s="24"/>
      <c r="K12" s="24"/>
      <c r="L12" s="24">
        <v>1652640</v>
      </c>
      <c r="M12" s="24"/>
      <c r="N12" s="24"/>
      <c r="O12" s="24"/>
      <c r="P12" s="24"/>
      <c r="Q12" s="24"/>
      <c r="R12" s="24"/>
      <c r="S12" s="24"/>
      <c r="T12" s="24"/>
      <c r="U12" s="24"/>
      <c r="V12" s="24"/>
      <c r="W12" s="24"/>
    </row>
    <row r="13" ht="21" hidden="1" customHeight="1" spans="1:23">
      <c r="A13" s="26"/>
      <c r="B13" s="22" t="s">
        <v>252</v>
      </c>
      <c r="C13" s="22" t="s">
        <v>253</v>
      </c>
      <c r="D13" s="22" t="s">
        <v>95</v>
      </c>
      <c r="E13" s="22" t="s">
        <v>96</v>
      </c>
      <c r="F13" s="22" t="s">
        <v>250</v>
      </c>
      <c r="G13" s="22" t="s">
        <v>251</v>
      </c>
      <c r="H13" s="24">
        <v>1208784</v>
      </c>
      <c r="I13" s="24">
        <v>1208784</v>
      </c>
      <c r="J13" s="24"/>
      <c r="K13" s="24"/>
      <c r="L13" s="24">
        <v>1208784</v>
      </c>
      <c r="M13" s="24"/>
      <c r="N13" s="24"/>
      <c r="O13" s="24"/>
      <c r="P13" s="24"/>
      <c r="Q13" s="24"/>
      <c r="R13" s="24"/>
      <c r="S13" s="24"/>
      <c r="T13" s="24"/>
      <c r="U13" s="24"/>
      <c r="V13" s="24"/>
      <c r="W13" s="24"/>
    </row>
    <row r="14" ht="21" hidden="1" customHeight="1" spans="1:23">
      <c r="A14" s="26"/>
      <c r="B14" s="22" t="s">
        <v>248</v>
      </c>
      <c r="C14" s="22" t="s">
        <v>249</v>
      </c>
      <c r="D14" s="22" t="s">
        <v>95</v>
      </c>
      <c r="E14" s="22" t="s">
        <v>96</v>
      </c>
      <c r="F14" s="22" t="s">
        <v>254</v>
      </c>
      <c r="G14" s="22" t="s">
        <v>255</v>
      </c>
      <c r="H14" s="24">
        <v>2101980</v>
      </c>
      <c r="I14" s="24">
        <v>2101980</v>
      </c>
      <c r="J14" s="24"/>
      <c r="K14" s="24"/>
      <c r="L14" s="24">
        <v>2101980</v>
      </c>
      <c r="M14" s="24"/>
      <c r="N14" s="24"/>
      <c r="O14" s="24"/>
      <c r="P14" s="24"/>
      <c r="Q14" s="24"/>
      <c r="R14" s="24"/>
      <c r="S14" s="24"/>
      <c r="T14" s="24"/>
      <c r="U14" s="24"/>
      <c r="V14" s="24"/>
      <c r="W14" s="24"/>
    </row>
    <row r="15" ht="21" hidden="1" customHeight="1" spans="1:23">
      <c r="A15" s="26"/>
      <c r="B15" s="22" t="s">
        <v>252</v>
      </c>
      <c r="C15" s="22" t="s">
        <v>253</v>
      </c>
      <c r="D15" s="22" t="s">
        <v>95</v>
      </c>
      <c r="E15" s="22" t="s">
        <v>96</v>
      </c>
      <c r="F15" s="22" t="s">
        <v>254</v>
      </c>
      <c r="G15" s="22" t="s">
        <v>255</v>
      </c>
      <c r="H15" s="24">
        <v>87396</v>
      </c>
      <c r="I15" s="24">
        <v>87396</v>
      </c>
      <c r="J15" s="24"/>
      <c r="K15" s="24"/>
      <c r="L15" s="24">
        <v>87396</v>
      </c>
      <c r="M15" s="24"/>
      <c r="N15" s="24"/>
      <c r="O15" s="24"/>
      <c r="P15" s="24"/>
      <c r="Q15" s="24"/>
      <c r="R15" s="24"/>
      <c r="S15" s="24"/>
      <c r="T15" s="24"/>
      <c r="U15" s="24"/>
      <c r="V15" s="24"/>
      <c r="W15" s="24"/>
    </row>
    <row r="16" ht="21" hidden="1" customHeight="1" spans="1:23">
      <c r="A16" s="26"/>
      <c r="B16" s="22" t="s">
        <v>256</v>
      </c>
      <c r="C16" s="22" t="s">
        <v>257</v>
      </c>
      <c r="D16" s="22" t="s">
        <v>95</v>
      </c>
      <c r="E16" s="22" t="s">
        <v>96</v>
      </c>
      <c r="F16" s="22" t="s">
        <v>258</v>
      </c>
      <c r="G16" s="22" t="s">
        <v>259</v>
      </c>
      <c r="H16" s="24">
        <v>697860</v>
      </c>
      <c r="I16" s="24">
        <v>697860</v>
      </c>
      <c r="J16" s="24"/>
      <c r="K16" s="24"/>
      <c r="L16" s="24">
        <v>697860</v>
      </c>
      <c r="M16" s="24"/>
      <c r="N16" s="24"/>
      <c r="O16" s="24"/>
      <c r="P16" s="24"/>
      <c r="Q16" s="24"/>
      <c r="R16" s="24"/>
      <c r="S16" s="24"/>
      <c r="T16" s="24"/>
      <c r="U16" s="24"/>
      <c r="V16" s="24"/>
      <c r="W16" s="24"/>
    </row>
    <row r="17" ht="21" hidden="1" customHeight="1" spans="1:23">
      <c r="A17" s="26"/>
      <c r="B17" s="22" t="s">
        <v>248</v>
      </c>
      <c r="C17" s="22" t="s">
        <v>249</v>
      </c>
      <c r="D17" s="22" t="s">
        <v>95</v>
      </c>
      <c r="E17" s="22" t="s">
        <v>96</v>
      </c>
      <c r="F17" s="22" t="s">
        <v>258</v>
      </c>
      <c r="G17" s="22" t="s">
        <v>259</v>
      </c>
      <c r="H17" s="24">
        <v>137720</v>
      </c>
      <c r="I17" s="24">
        <v>137720</v>
      </c>
      <c r="J17" s="24"/>
      <c r="K17" s="24"/>
      <c r="L17" s="24">
        <v>137720</v>
      </c>
      <c r="M17" s="24"/>
      <c r="N17" s="24"/>
      <c r="O17" s="24"/>
      <c r="P17" s="24"/>
      <c r="Q17" s="24"/>
      <c r="R17" s="24"/>
      <c r="S17" s="24"/>
      <c r="T17" s="24"/>
      <c r="U17" s="24"/>
      <c r="V17" s="24"/>
      <c r="W17" s="24"/>
    </row>
    <row r="18" ht="21" hidden="1" customHeight="1" spans="1:23">
      <c r="A18" s="26"/>
      <c r="B18" s="22" t="s">
        <v>252</v>
      </c>
      <c r="C18" s="22" t="s">
        <v>253</v>
      </c>
      <c r="D18" s="22" t="s">
        <v>95</v>
      </c>
      <c r="E18" s="22" t="s">
        <v>96</v>
      </c>
      <c r="F18" s="22" t="s">
        <v>260</v>
      </c>
      <c r="G18" s="22" t="s">
        <v>261</v>
      </c>
      <c r="H18" s="24">
        <v>388920</v>
      </c>
      <c r="I18" s="24">
        <v>388920</v>
      </c>
      <c r="J18" s="24"/>
      <c r="K18" s="24"/>
      <c r="L18" s="24">
        <v>388920</v>
      </c>
      <c r="M18" s="24"/>
      <c r="N18" s="24"/>
      <c r="O18" s="24"/>
      <c r="P18" s="24"/>
      <c r="Q18" s="24"/>
      <c r="R18" s="24"/>
      <c r="S18" s="24"/>
      <c r="T18" s="24"/>
      <c r="U18" s="24"/>
      <c r="V18" s="24"/>
      <c r="W18" s="24"/>
    </row>
    <row r="19" ht="21" hidden="1" customHeight="1" spans="1:23">
      <c r="A19" s="26"/>
      <c r="B19" s="22" t="s">
        <v>262</v>
      </c>
      <c r="C19" s="22" t="s">
        <v>263</v>
      </c>
      <c r="D19" s="22" t="s">
        <v>95</v>
      </c>
      <c r="E19" s="22" t="s">
        <v>96</v>
      </c>
      <c r="F19" s="22" t="s">
        <v>260</v>
      </c>
      <c r="G19" s="22" t="s">
        <v>261</v>
      </c>
      <c r="H19" s="24">
        <v>558000</v>
      </c>
      <c r="I19" s="24">
        <v>558000</v>
      </c>
      <c r="J19" s="24"/>
      <c r="K19" s="24"/>
      <c r="L19" s="24">
        <v>558000</v>
      </c>
      <c r="M19" s="24"/>
      <c r="N19" s="24"/>
      <c r="O19" s="24"/>
      <c r="P19" s="24"/>
      <c r="Q19" s="24"/>
      <c r="R19" s="24"/>
      <c r="S19" s="24"/>
      <c r="T19" s="24"/>
      <c r="U19" s="24"/>
      <c r="V19" s="24"/>
      <c r="W19" s="24"/>
    </row>
    <row r="20" ht="21" hidden="1" customHeight="1" spans="1:23">
      <c r="A20" s="26"/>
      <c r="B20" s="22" t="s">
        <v>252</v>
      </c>
      <c r="C20" s="22" t="s">
        <v>253</v>
      </c>
      <c r="D20" s="22" t="s">
        <v>95</v>
      </c>
      <c r="E20" s="22" t="s">
        <v>96</v>
      </c>
      <c r="F20" s="22" t="s">
        <v>260</v>
      </c>
      <c r="G20" s="22" t="s">
        <v>261</v>
      </c>
      <c r="H20" s="24">
        <v>841332</v>
      </c>
      <c r="I20" s="24">
        <v>841332</v>
      </c>
      <c r="J20" s="24"/>
      <c r="K20" s="24"/>
      <c r="L20" s="24">
        <v>841332</v>
      </c>
      <c r="M20" s="24"/>
      <c r="N20" s="24"/>
      <c r="O20" s="24"/>
      <c r="P20" s="24"/>
      <c r="Q20" s="24"/>
      <c r="R20" s="24"/>
      <c r="S20" s="24"/>
      <c r="T20" s="24"/>
      <c r="U20" s="24"/>
      <c r="V20" s="24"/>
      <c r="W20" s="24"/>
    </row>
    <row r="21" ht="21" hidden="1" customHeight="1" spans="1:23">
      <c r="A21" s="26"/>
      <c r="B21" s="22" t="s">
        <v>264</v>
      </c>
      <c r="C21" s="22" t="s">
        <v>265</v>
      </c>
      <c r="D21" s="22" t="s">
        <v>105</v>
      </c>
      <c r="E21" s="22" t="s">
        <v>106</v>
      </c>
      <c r="F21" s="22" t="s">
        <v>266</v>
      </c>
      <c r="G21" s="22" t="s">
        <v>267</v>
      </c>
      <c r="H21" s="24">
        <v>404229.12</v>
      </c>
      <c r="I21" s="24">
        <v>404229.12</v>
      </c>
      <c r="J21" s="24"/>
      <c r="K21" s="24"/>
      <c r="L21" s="24">
        <v>404229.12</v>
      </c>
      <c r="M21" s="24"/>
      <c r="N21" s="24"/>
      <c r="O21" s="24"/>
      <c r="P21" s="24"/>
      <c r="Q21" s="24"/>
      <c r="R21" s="24"/>
      <c r="S21" s="24"/>
      <c r="T21" s="24"/>
      <c r="U21" s="24"/>
      <c r="V21" s="24"/>
      <c r="W21" s="24"/>
    </row>
    <row r="22" ht="21" hidden="1" customHeight="1" spans="1:23">
      <c r="A22" s="26"/>
      <c r="B22" s="22" t="s">
        <v>264</v>
      </c>
      <c r="C22" s="22" t="s">
        <v>265</v>
      </c>
      <c r="D22" s="22" t="s">
        <v>105</v>
      </c>
      <c r="E22" s="22" t="s">
        <v>106</v>
      </c>
      <c r="F22" s="22" t="s">
        <v>266</v>
      </c>
      <c r="G22" s="22" t="s">
        <v>267</v>
      </c>
      <c r="H22" s="24">
        <v>700588.8</v>
      </c>
      <c r="I22" s="24">
        <v>700588.8</v>
      </c>
      <c r="J22" s="24"/>
      <c r="K22" s="24"/>
      <c r="L22" s="24">
        <v>700588.8</v>
      </c>
      <c r="M22" s="24"/>
      <c r="N22" s="24"/>
      <c r="O22" s="24"/>
      <c r="P22" s="24"/>
      <c r="Q22" s="24"/>
      <c r="R22" s="24"/>
      <c r="S22" s="24"/>
      <c r="T22" s="24"/>
      <c r="U22" s="24"/>
      <c r="V22" s="24"/>
      <c r="W22" s="24"/>
    </row>
    <row r="23" ht="21" hidden="1" customHeight="1" spans="1:23">
      <c r="A23" s="26"/>
      <c r="B23" s="22" t="s">
        <v>268</v>
      </c>
      <c r="C23" s="22" t="s">
        <v>269</v>
      </c>
      <c r="D23" s="22" t="s">
        <v>107</v>
      </c>
      <c r="E23" s="22" t="s">
        <v>108</v>
      </c>
      <c r="F23" s="22" t="s">
        <v>270</v>
      </c>
      <c r="G23" s="22" t="s">
        <v>271</v>
      </c>
      <c r="H23" s="24">
        <v>32000000</v>
      </c>
      <c r="I23" s="24">
        <v>32000000</v>
      </c>
      <c r="J23" s="24"/>
      <c r="K23" s="24"/>
      <c r="L23" s="24">
        <v>32000000</v>
      </c>
      <c r="M23" s="24"/>
      <c r="N23" s="24"/>
      <c r="O23" s="24"/>
      <c r="P23" s="24"/>
      <c r="Q23" s="24"/>
      <c r="R23" s="24"/>
      <c r="S23" s="24"/>
      <c r="T23" s="24"/>
      <c r="U23" s="24"/>
      <c r="V23" s="24"/>
      <c r="W23" s="24"/>
    </row>
    <row r="24" ht="21" hidden="1" customHeight="1" spans="1:23">
      <c r="A24" s="26"/>
      <c r="B24" s="22" t="s">
        <v>264</v>
      </c>
      <c r="C24" s="22" t="s">
        <v>265</v>
      </c>
      <c r="D24" s="22" t="s">
        <v>144</v>
      </c>
      <c r="E24" s="22" t="s">
        <v>145</v>
      </c>
      <c r="F24" s="22" t="s">
        <v>272</v>
      </c>
      <c r="G24" s="22" t="s">
        <v>273</v>
      </c>
      <c r="H24" s="24">
        <v>179376.67</v>
      </c>
      <c r="I24" s="24">
        <v>179376.67</v>
      </c>
      <c r="J24" s="24"/>
      <c r="K24" s="24"/>
      <c r="L24" s="24">
        <v>179376.67</v>
      </c>
      <c r="M24" s="24"/>
      <c r="N24" s="24"/>
      <c r="O24" s="24"/>
      <c r="P24" s="24"/>
      <c r="Q24" s="24"/>
      <c r="R24" s="24"/>
      <c r="S24" s="24"/>
      <c r="T24" s="24"/>
      <c r="U24" s="24"/>
      <c r="V24" s="24"/>
      <c r="W24" s="24"/>
    </row>
    <row r="25" ht="21" hidden="1" customHeight="1" spans="1:23">
      <c r="A25" s="26"/>
      <c r="B25" s="22" t="s">
        <v>264</v>
      </c>
      <c r="C25" s="22" t="s">
        <v>265</v>
      </c>
      <c r="D25" s="22" t="s">
        <v>142</v>
      </c>
      <c r="E25" s="22" t="s">
        <v>143</v>
      </c>
      <c r="F25" s="22" t="s">
        <v>272</v>
      </c>
      <c r="G25" s="22" t="s">
        <v>273</v>
      </c>
      <c r="H25" s="24">
        <v>310886.28</v>
      </c>
      <c r="I25" s="24">
        <v>310886.28</v>
      </c>
      <c r="J25" s="24"/>
      <c r="K25" s="24"/>
      <c r="L25" s="24">
        <v>310886.28</v>
      </c>
      <c r="M25" s="24"/>
      <c r="N25" s="24"/>
      <c r="O25" s="24"/>
      <c r="P25" s="24"/>
      <c r="Q25" s="24"/>
      <c r="R25" s="24"/>
      <c r="S25" s="24"/>
      <c r="T25" s="24"/>
      <c r="U25" s="24"/>
      <c r="V25" s="24"/>
      <c r="W25" s="24"/>
    </row>
    <row r="26" ht="21" hidden="1" customHeight="1" spans="1:23">
      <c r="A26" s="26"/>
      <c r="B26" s="22" t="s">
        <v>264</v>
      </c>
      <c r="C26" s="22" t="s">
        <v>265</v>
      </c>
      <c r="D26" s="22" t="s">
        <v>146</v>
      </c>
      <c r="E26" s="22" t="s">
        <v>147</v>
      </c>
      <c r="F26" s="22" t="s">
        <v>274</v>
      </c>
      <c r="G26" s="22" t="s">
        <v>275</v>
      </c>
      <c r="H26" s="24">
        <v>75792.96</v>
      </c>
      <c r="I26" s="24">
        <v>75792.96</v>
      </c>
      <c r="J26" s="24"/>
      <c r="K26" s="24"/>
      <c r="L26" s="24">
        <v>75792.96</v>
      </c>
      <c r="M26" s="24"/>
      <c r="N26" s="24"/>
      <c r="O26" s="24"/>
      <c r="P26" s="24"/>
      <c r="Q26" s="24"/>
      <c r="R26" s="24"/>
      <c r="S26" s="24"/>
      <c r="T26" s="24"/>
      <c r="U26" s="24"/>
      <c r="V26" s="24"/>
      <c r="W26" s="24"/>
    </row>
    <row r="27" ht="21" hidden="1" customHeight="1" spans="1:23">
      <c r="A27" s="26"/>
      <c r="B27" s="22" t="s">
        <v>264</v>
      </c>
      <c r="C27" s="22" t="s">
        <v>265</v>
      </c>
      <c r="D27" s="22" t="s">
        <v>146</v>
      </c>
      <c r="E27" s="22" t="s">
        <v>147</v>
      </c>
      <c r="F27" s="22" t="s">
        <v>274</v>
      </c>
      <c r="G27" s="22" t="s">
        <v>275</v>
      </c>
      <c r="H27" s="24">
        <v>66437.92</v>
      </c>
      <c r="I27" s="24">
        <v>66437.92</v>
      </c>
      <c r="J27" s="24"/>
      <c r="K27" s="24"/>
      <c r="L27" s="24">
        <v>66437.92</v>
      </c>
      <c r="M27" s="24"/>
      <c r="N27" s="24"/>
      <c r="O27" s="24"/>
      <c r="P27" s="24"/>
      <c r="Q27" s="24"/>
      <c r="R27" s="24"/>
      <c r="S27" s="24"/>
      <c r="T27" s="24"/>
      <c r="U27" s="24"/>
      <c r="V27" s="24"/>
      <c r="W27" s="24"/>
    </row>
    <row r="28" ht="21" hidden="1" customHeight="1" spans="1:23">
      <c r="A28" s="26"/>
      <c r="B28" s="22" t="s">
        <v>264</v>
      </c>
      <c r="C28" s="22" t="s">
        <v>265</v>
      </c>
      <c r="D28" s="22" t="s">
        <v>146</v>
      </c>
      <c r="E28" s="22" t="s">
        <v>147</v>
      </c>
      <c r="F28" s="22" t="s">
        <v>274</v>
      </c>
      <c r="G28" s="22" t="s">
        <v>275</v>
      </c>
      <c r="H28" s="24">
        <v>2772.14</v>
      </c>
      <c r="I28" s="24">
        <v>2772.14</v>
      </c>
      <c r="J28" s="24"/>
      <c r="K28" s="24"/>
      <c r="L28" s="24">
        <v>2772.14</v>
      </c>
      <c r="M28" s="24"/>
      <c r="N28" s="24"/>
      <c r="O28" s="24"/>
      <c r="P28" s="24"/>
      <c r="Q28" s="24"/>
      <c r="R28" s="24"/>
      <c r="S28" s="24"/>
      <c r="T28" s="24"/>
      <c r="U28" s="24"/>
      <c r="V28" s="24"/>
      <c r="W28" s="24"/>
    </row>
    <row r="29" ht="21" hidden="1" customHeight="1" spans="1:23">
      <c r="A29" s="26"/>
      <c r="B29" s="22" t="s">
        <v>264</v>
      </c>
      <c r="C29" s="22" t="s">
        <v>265</v>
      </c>
      <c r="D29" s="22" t="s">
        <v>146</v>
      </c>
      <c r="E29" s="22" t="s">
        <v>147</v>
      </c>
      <c r="F29" s="22" t="s">
        <v>274</v>
      </c>
      <c r="G29" s="22" t="s">
        <v>275</v>
      </c>
      <c r="H29" s="24">
        <v>131360.4</v>
      </c>
      <c r="I29" s="24">
        <v>131360.4</v>
      </c>
      <c r="J29" s="24"/>
      <c r="K29" s="24"/>
      <c r="L29" s="24">
        <v>131360.4</v>
      </c>
      <c r="M29" s="24"/>
      <c r="N29" s="24"/>
      <c r="O29" s="24"/>
      <c r="P29" s="24"/>
      <c r="Q29" s="24"/>
      <c r="R29" s="24"/>
      <c r="S29" s="24"/>
      <c r="T29" s="24"/>
      <c r="U29" s="24"/>
      <c r="V29" s="24"/>
      <c r="W29" s="24"/>
    </row>
    <row r="30" ht="21" hidden="1" customHeight="1" spans="1:23">
      <c r="A30" s="26"/>
      <c r="B30" s="22" t="s">
        <v>264</v>
      </c>
      <c r="C30" s="22" t="s">
        <v>265</v>
      </c>
      <c r="D30" s="22" t="s">
        <v>148</v>
      </c>
      <c r="E30" s="22" t="s">
        <v>149</v>
      </c>
      <c r="F30" s="22" t="s">
        <v>276</v>
      </c>
      <c r="G30" s="22" t="s">
        <v>277</v>
      </c>
      <c r="H30" s="24">
        <v>7068</v>
      </c>
      <c r="I30" s="24">
        <v>7068</v>
      </c>
      <c r="J30" s="24"/>
      <c r="K30" s="24"/>
      <c r="L30" s="24">
        <v>7068</v>
      </c>
      <c r="M30" s="24"/>
      <c r="N30" s="24"/>
      <c r="O30" s="24"/>
      <c r="P30" s="24"/>
      <c r="Q30" s="24"/>
      <c r="R30" s="24"/>
      <c r="S30" s="24"/>
      <c r="T30" s="24"/>
      <c r="U30" s="24"/>
      <c r="V30" s="24"/>
      <c r="W30" s="24"/>
    </row>
    <row r="31" ht="21" hidden="1" customHeight="1" spans="1:23">
      <c r="A31" s="26"/>
      <c r="B31" s="22" t="s">
        <v>264</v>
      </c>
      <c r="C31" s="22" t="s">
        <v>265</v>
      </c>
      <c r="D31" s="22" t="s">
        <v>133</v>
      </c>
      <c r="E31" s="22" t="s">
        <v>132</v>
      </c>
      <c r="F31" s="22" t="s">
        <v>276</v>
      </c>
      <c r="G31" s="22" t="s">
        <v>277</v>
      </c>
      <c r="H31" s="24">
        <v>17685.02</v>
      </c>
      <c r="I31" s="24">
        <v>17685.02</v>
      </c>
      <c r="J31" s="24"/>
      <c r="K31" s="24"/>
      <c r="L31" s="24">
        <v>17685.02</v>
      </c>
      <c r="M31" s="24"/>
      <c r="N31" s="24"/>
      <c r="O31" s="24"/>
      <c r="P31" s="24"/>
      <c r="Q31" s="24"/>
      <c r="R31" s="24"/>
      <c r="S31" s="24"/>
      <c r="T31" s="24"/>
      <c r="U31" s="24"/>
      <c r="V31" s="24"/>
      <c r="W31" s="24"/>
    </row>
    <row r="32" ht="21" hidden="1" customHeight="1" spans="1:23">
      <c r="A32" s="26"/>
      <c r="B32" s="22" t="s">
        <v>264</v>
      </c>
      <c r="C32" s="22" t="s">
        <v>265</v>
      </c>
      <c r="D32" s="22" t="s">
        <v>148</v>
      </c>
      <c r="E32" s="22" t="s">
        <v>149</v>
      </c>
      <c r="F32" s="22" t="s">
        <v>276</v>
      </c>
      <c r="G32" s="22" t="s">
        <v>277</v>
      </c>
      <c r="H32" s="24">
        <v>5052.86</v>
      </c>
      <c r="I32" s="24">
        <v>5052.86</v>
      </c>
      <c r="J32" s="24"/>
      <c r="K32" s="24"/>
      <c r="L32" s="24">
        <v>5052.86</v>
      </c>
      <c r="M32" s="24"/>
      <c r="N32" s="24"/>
      <c r="O32" s="24"/>
      <c r="P32" s="24"/>
      <c r="Q32" s="24"/>
      <c r="R32" s="24"/>
      <c r="S32" s="24"/>
      <c r="T32" s="24"/>
      <c r="U32" s="24"/>
      <c r="V32" s="24"/>
      <c r="W32" s="24"/>
    </row>
    <row r="33" ht="21" hidden="1" customHeight="1" spans="1:23">
      <c r="A33" s="26"/>
      <c r="B33" s="22" t="s">
        <v>264</v>
      </c>
      <c r="C33" s="22" t="s">
        <v>265</v>
      </c>
      <c r="D33" s="22" t="s">
        <v>148</v>
      </c>
      <c r="E33" s="22" t="s">
        <v>149</v>
      </c>
      <c r="F33" s="22" t="s">
        <v>276</v>
      </c>
      <c r="G33" s="22" t="s">
        <v>277</v>
      </c>
      <c r="H33" s="24">
        <v>5928</v>
      </c>
      <c r="I33" s="24">
        <v>5928</v>
      </c>
      <c r="J33" s="24"/>
      <c r="K33" s="24"/>
      <c r="L33" s="24">
        <v>5928</v>
      </c>
      <c r="M33" s="24"/>
      <c r="N33" s="24"/>
      <c r="O33" s="24"/>
      <c r="P33" s="24"/>
      <c r="Q33" s="24"/>
      <c r="R33" s="24"/>
      <c r="S33" s="24"/>
      <c r="T33" s="24"/>
      <c r="U33" s="24"/>
      <c r="V33" s="24"/>
      <c r="W33" s="24"/>
    </row>
    <row r="34" ht="21" hidden="1" customHeight="1" spans="1:23">
      <c r="A34" s="26"/>
      <c r="B34" s="22" t="s">
        <v>264</v>
      </c>
      <c r="C34" s="22" t="s">
        <v>265</v>
      </c>
      <c r="D34" s="22" t="s">
        <v>148</v>
      </c>
      <c r="E34" s="22" t="s">
        <v>149</v>
      </c>
      <c r="F34" s="22" t="s">
        <v>276</v>
      </c>
      <c r="G34" s="22" t="s">
        <v>277</v>
      </c>
      <c r="H34" s="24">
        <v>228</v>
      </c>
      <c r="I34" s="24">
        <v>228</v>
      </c>
      <c r="J34" s="24"/>
      <c r="K34" s="24"/>
      <c r="L34" s="24">
        <v>228</v>
      </c>
      <c r="M34" s="24"/>
      <c r="N34" s="24"/>
      <c r="O34" s="24"/>
      <c r="P34" s="24"/>
      <c r="Q34" s="24"/>
      <c r="R34" s="24"/>
      <c r="S34" s="24"/>
      <c r="T34" s="24"/>
      <c r="U34" s="24"/>
      <c r="V34" s="24"/>
      <c r="W34" s="24"/>
    </row>
    <row r="35" ht="21" hidden="1" customHeight="1" spans="1:23">
      <c r="A35" s="26"/>
      <c r="B35" s="22" t="s">
        <v>264</v>
      </c>
      <c r="C35" s="22" t="s">
        <v>265</v>
      </c>
      <c r="D35" s="22" t="s">
        <v>133</v>
      </c>
      <c r="E35" s="22" t="s">
        <v>132</v>
      </c>
      <c r="F35" s="22" t="s">
        <v>276</v>
      </c>
      <c r="G35" s="22" t="s">
        <v>277</v>
      </c>
      <c r="H35" s="24">
        <v>2802.58</v>
      </c>
      <c r="I35" s="24">
        <v>2802.58</v>
      </c>
      <c r="J35" s="24"/>
      <c r="K35" s="24"/>
      <c r="L35" s="24">
        <v>2802.58</v>
      </c>
      <c r="M35" s="24"/>
      <c r="N35" s="24"/>
      <c r="O35" s="24"/>
      <c r="P35" s="24"/>
      <c r="Q35" s="24"/>
      <c r="R35" s="24"/>
      <c r="S35" s="24"/>
      <c r="T35" s="24"/>
      <c r="U35" s="24"/>
      <c r="V35" s="24"/>
      <c r="W35" s="24"/>
    </row>
    <row r="36" ht="21" hidden="1" customHeight="1" spans="1:23">
      <c r="A36" s="26"/>
      <c r="B36" s="22" t="s">
        <v>264</v>
      </c>
      <c r="C36" s="22" t="s">
        <v>265</v>
      </c>
      <c r="D36" s="22" t="s">
        <v>148</v>
      </c>
      <c r="E36" s="22" t="s">
        <v>149</v>
      </c>
      <c r="F36" s="22" t="s">
        <v>276</v>
      </c>
      <c r="G36" s="22" t="s">
        <v>277</v>
      </c>
      <c r="H36" s="24">
        <v>9120</v>
      </c>
      <c r="I36" s="24">
        <v>9120</v>
      </c>
      <c r="J36" s="24"/>
      <c r="K36" s="24"/>
      <c r="L36" s="24">
        <v>9120</v>
      </c>
      <c r="M36" s="24"/>
      <c r="N36" s="24"/>
      <c r="O36" s="24"/>
      <c r="P36" s="24"/>
      <c r="Q36" s="24"/>
      <c r="R36" s="24"/>
      <c r="S36" s="24"/>
      <c r="T36" s="24"/>
      <c r="U36" s="24"/>
      <c r="V36" s="24"/>
      <c r="W36" s="24"/>
    </row>
    <row r="37" ht="21" hidden="1" customHeight="1" spans="1:23">
      <c r="A37" s="26"/>
      <c r="B37" s="22" t="s">
        <v>264</v>
      </c>
      <c r="C37" s="22" t="s">
        <v>265</v>
      </c>
      <c r="D37" s="22" t="s">
        <v>148</v>
      </c>
      <c r="E37" s="22" t="s">
        <v>149</v>
      </c>
      <c r="F37" s="22" t="s">
        <v>276</v>
      </c>
      <c r="G37" s="22" t="s">
        <v>277</v>
      </c>
      <c r="H37" s="24">
        <v>8757.36</v>
      </c>
      <c r="I37" s="24">
        <v>8757.36</v>
      </c>
      <c r="J37" s="24"/>
      <c r="K37" s="24"/>
      <c r="L37" s="24">
        <v>8757.36</v>
      </c>
      <c r="M37" s="24"/>
      <c r="N37" s="24"/>
      <c r="O37" s="24"/>
      <c r="P37" s="24"/>
      <c r="Q37" s="24"/>
      <c r="R37" s="24"/>
      <c r="S37" s="24"/>
      <c r="T37" s="24"/>
      <c r="U37" s="24"/>
      <c r="V37" s="24"/>
      <c r="W37" s="24"/>
    </row>
    <row r="38" ht="21" hidden="1" customHeight="1" spans="1:23">
      <c r="A38" s="26"/>
      <c r="B38" s="22" t="s">
        <v>278</v>
      </c>
      <c r="C38" s="22" t="s">
        <v>165</v>
      </c>
      <c r="D38" s="22" t="s">
        <v>164</v>
      </c>
      <c r="E38" s="22" t="s">
        <v>165</v>
      </c>
      <c r="F38" s="22" t="s">
        <v>279</v>
      </c>
      <c r="G38" s="22" t="s">
        <v>165</v>
      </c>
      <c r="H38" s="24">
        <v>303171.84</v>
      </c>
      <c r="I38" s="24">
        <v>303171.84</v>
      </c>
      <c r="J38" s="24"/>
      <c r="K38" s="24"/>
      <c r="L38" s="24">
        <v>303171.84</v>
      </c>
      <c r="M38" s="24"/>
      <c r="N38" s="24"/>
      <c r="O38" s="24"/>
      <c r="P38" s="24"/>
      <c r="Q38" s="24"/>
      <c r="R38" s="24"/>
      <c r="S38" s="24"/>
      <c r="T38" s="24"/>
      <c r="U38" s="24"/>
      <c r="V38" s="24"/>
      <c r="W38" s="24"/>
    </row>
    <row r="39" ht="21" hidden="1" customHeight="1" spans="1:23">
      <c r="A39" s="26"/>
      <c r="B39" s="22" t="s">
        <v>278</v>
      </c>
      <c r="C39" s="22" t="s">
        <v>165</v>
      </c>
      <c r="D39" s="22" t="s">
        <v>164</v>
      </c>
      <c r="E39" s="22" t="s">
        <v>165</v>
      </c>
      <c r="F39" s="22" t="s">
        <v>279</v>
      </c>
      <c r="G39" s="22" t="s">
        <v>165</v>
      </c>
      <c r="H39" s="24">
        <v>525441.6</v>
      </c>
      <c r="I39" s="24">
        <v>525441.6</v>
      </c>
      <c r="J39" s="24"/>
      <c r="K39" s="24"/>
      <c r="L39" s="24">
        <v>525441.6</v>
      </c>
      <c r="M39" s="24"/>
      <c r="N39" s="24"/>
      <c r="O39" s="24"/>
      <c r="P39" s="24"/>
      <c r="Q39" s="24"/>
      <c r="R39" s="24"/>
      <c r="S39" s="24"/>
      <c r="T39" s="24"/>
      <c r="U39" s="24"/>
      <c r="V39" s="24"/>
      <c r="W39" s="24"/>
    </row>
    <row r="40" ht="21" hidden="1" customHeight="1" spans="1:23">
      <c r="A40" s="26"/>
      <c r="B40" s="22" t="s">
        <v>280</v>
      </c>
      <c r="C40" s="22" t="s">
        <v>281</v>
      </c>
      <c r="D40" s="22" t="s">
        <v>95</v>
      </c>
      <c r="E40" s="22" t="s">
        <v>96</v>
      </c>
      <c r="F40" s="22" t="s">
        <v>282</v>
      </c>
      <c r="G40" s="22" t="s">
        <v>283</v>
      </c>
      <c r="H40" s="24">
        <v>108540</v>
      </c>
      <c r="I40" s="24">
        <v>108540</v>
      </c>
      <c r="J40" s="24"/>
      <c r="K40" s="24"/>
      <c r="L40" s="24">
        <v>108540</v>
      </c>
      <c r="M40" s="24"/>
      <c r="N40" s="24"/>
      <c r="O40" s="24"/>
      <c r="P40" s="24"/>
      <c r="Q40" s="24"/>
      <c r="R40" s="24"/>
      <c r="S40" s="24"/>
      <c r="T40" s="24"/>
      <c r="U40" s="24"/>
      <c r="V40" s="24"/>
      <c r="W40" s="24"/>
    </row>
    <row r="41" ht="21" hidden="1" customHeight="1" spans="1:23">
      <c r="A41" s="26"/>
      <c r="B41" s="22" t="s">
        <v>284</v>
      </c>
      <c r="C41" s="22" t="s">
        <v>285</v>
      </c>
      <c r="D41" s="22" t="s">
        <v>95</v>
      </c>
      <c r="E41" s="22" t="s">
        <v>96</v>
      </c>
      <c r="F41" s="22" t="s">
        <v>286</v>
      </c>
      <c r="G41" s="22" t="s">
        <v>287</v>
      </c>
      <c r="H41" s="24">
        <v>73000</v>
      </c>
      <c r="I41" s="24">
        <v>73000</v>
      </c>
      <c r="J41" s="24"/>
      <c r="K41" s="24"/>
      <c r="L41" s="24">
        <v>73000</v>
      </c>
      <c r="M41" s="24"/>
      <c r="N41" s="24"/>
      <c r="O41" s="24"/>
      <c r="P41" s="24"/>
      <c r="Q41" s="24"/>
      <c r="R41" s="24"/>
      <c r="S41" s="24"/>
      <c r="T41" s="24"/>
      <c r="U41" s="24"/>
      <c r="V41" s="24"/>
      <c r="W41" s="24"/>
    </row>
    <row r="42" ht="21" hidden="1" customHeight="1" spans="1:23">
      <c r="A42" s="26"/>
      <c r="B42" s="22" t="s">
        <v>284</v>
      </c>
      <c r="C42" s="22" t="s">
        <v>285</v>
      </c>
      <c r="D42" s="22" t="s">
        <v>95</v>
      </c>
      <c r="E42" s="22" t="s">
        <v>96</v>
      </c>
      <c r="F42" s="22" t="s">
        <v>288</v>
      </c>
      <c r="G42" s="22" t="s">
        <v>289</v>
      </c>
      <c r="H42" s="24">
        <v>20000</v>
      </c>
      <c r="I42" s="24">
        <v>20000</v>
      </c>
      <c r="J42" s="24"/>
      <c r="K42" s="24"/>
      <c r="L42" s="24">
        <v>20000</v>
      </c>
      <c r="M42" s="24"/>
      <c r="N42" s="24"/>
      <c r="O42" s="24"/>
      <c r="P42" s="24"/>
      <c r="Q42" s="24"/>
      <c r="R42" s="24"/>
      <c r="S42" s="24"/>
      <c r="T42" s="24"/>
      <c r="U42" s="24"/>
      <c r="V42" s="24"/>
      <c r="W42" s="24"/>
    </row>
    <row r="43" ht="21" hidden="1" customHeight="1" spans="1:23">
      <c r="A43" s="26"/>
      <c r="B43" s="22" t="s">
        <v>284</v>
      </c>
      <c r="C43" s="22" t="s">
        <v>285</v>
      </c>
      <c r="D43" s="22" t="s">
        <v>95</v>
      </c>
      <c r="E43" s="22" t="s">
        <v>96</v>
      </c>
      <c r="F43" s="22" t="s">
        <v>290</v>
      </c>
      <c r="G43" s="22" t="s">
        <v>291</v>
      </c>
      <c r="H43" s="24">
        <v>25000</v>
      </c>
      <c r="I43" s="24">
        <v>25000</v>
      </c>
      <c r="J43" s="24"/>
      <c r="K43" s="24"/>
      <c r="L43" s="24">
        <v>25000</v>
      </c>
      <c r="M43" s="24"/>
      <c r="N43" s="24"/>
      <c r="O43" s="24"/>
      <c r="P43" s="24"/>
      <c r="Q43" s="24"/>
      <c r="R43" s="24"/>
      <c r="S43" s="24"/>
      <c r="T43" s="24"/>
      <c r="U43" s="24"/>
      <c r="V43" s="24"/>
      <c r="W43" s="24"/>
    </row>
    <row r="44" ht="21" hidden="1" customHeight="1" spans="1:23">
      <c r="A44" s="26"/>
      <c r="B44" s="22" t="s">
        <v>284</v>
      </c>
      <c r="C44" s="22" t="s">
        <v>285</v>
      </c>
      <c r="D44" s="22" t="s">
        <v>95</v>
      </c>
      <c r="E44" s="22" t="s">
        <v>96</v>
      </c>
      <c r="F44" s="22" t="s">
        <v>292</v>
      </c>
      <c r="G44" s="22" t="s">
        <v>293</v>
      </c>
      <c r="H44" s="24">
        <v>15000</v>
      </c>
      <c r="I44" s="24">
        <v>15000</v>
      </c>
      <c r="J44" s="24"/>
      <c r="K44" s="24"/>
      <c r="L44" s="24">
        <v>15000</v>
      </c>
      <c r="M44" s="24"/>
      <c r="N44" s="24"/>
      <c r="O44" s="24"/>
      <c r="P44" s="24"/>
      <c r="Q44" s="24"/>
      <c r="R44" s="24"/>
      <c r="S44" s="24"/>
      <c r="T44" s="24"/>
      <c r="U44" s="24"/>
      <c r="V44" s="24"/>
      <c r="W44" s="24"/>
    </row>
    <row r="45" ht="21" hidden="1" customHeight="1" spans="1:23">
      <c r="A45" s="26"/>
      <c r="B45" s="22" t="s">
        <v>284</v>
      </c>
      <c r="C45" s="22" t="s">
        <v>285</v>
      </c>
      <c r="D45" s="22" t="s">
        <v>95</v>
      </c>
      <c r="E45" s="22" t="s">
        <v>96</v>
      </c>
      <c r="F45" s="22" t="s">
        <v>294</v>
      </c>
      <c r="G45" s="22" t="s">
        <v>295</v>
      </c>
      <c r="H45" s="24">
        <v>40000</v>
      </c>
      <c r="I45" s="24">
        <v>40000</v>
      </c>
      <c r="J45" s="24"/>
      <c r="K45" s="24"/>
      <c r="L45" s="24">
        <v>40000</v>
      </c>
      <c r="M45" s="24"/>
      <c r="N45" s="24"/>
      <c r="O45" s="24"/>
      <c r="P45" s="24"/>
      <c r="Q45" s="24"/>
      <c r="R45" s="24"/>
      <c r="S45" s="24"/>
      <c r="T45" s="24"/>
      <c r="U45" s="24"/>
      <c r="V45" s="24"/>
      <c r="W45" s="24"/>
    </row>
    <row r="46" ht="21" hidden="1" customHeight="1" spans="1:23">
      <c r="A46" s="26"/>
      <c r="B46" s="22" t="s">
        <v>284</v>
      </c>
      <c r="C46" s="22" t="s">
        <v>285</v>
      </c>
      <c r="D46" s="22" t="s">
        <v>95</v>
      </c>
      <c r="E46" s="22" t="s">
        <v>96</v>
      </c>
      <c r="F46" s="22" t="s">
        <v>296</v>
      </c>
      <c r="G46" s="22" t="s">
        <v>297</v>
      </c>
      <c r="H46" s="24">
        <v>30000</v>
      </c>
      <c r="I46" s="24">
        <v>30000</v>
      </c>
      <c r="J46" s="24"/>
      <c r="K46" s="24"/>
      <c r="L46" s="24">
        <v>30000</v>
      </c>
      <c r="M46" s="24"/>
      <c r="N46" s="24"/>
      <c r="O46" s="24"/>
      <c r="P46" s="24"/>
      <c r="Q46" s="24"/>
      <c r="R46" s="24"/>
      <c r="S46" s="24"/>
      <c r="T46" s="24"/>
      <c r="U46" s="24"/>
      <c r="V46" s="24"/>
      <c r="W46" s="24"/>
    </row>
    <row r="47" ht="21" hidden="1" customHeight="1" spans="1:23">
      <c r="A47" s="26"/>
      <c r="B47" s="22" t="s">
        <v>284</v>
      </c>
      <c r="C47" s="22" t="s">
        <v>285</v>
      </c>
      <c r="D47" s="22" t="s">
        <v>95</v>
      </c>
      <c r="E47" s="22" t="s">
        <v>96</v>
      </c>
      <c r="F47" s="22" t="s">
        <v>298</v>
      </c>
      <c r="G47" s="22" t="s">
        <v>299</v>
      </c>
      <c r="H47" s="24">
        <v>10000</v>
      </c>
      <c r="I47" s="24">
        <v>10000</v>
      </c>
      <c r="J47" s="24"/>
      <c r="K47" s="24"/>
      <c r="L47" s="24">
        <v>10000</v>
      </c>
      <c r="M47" s="24"/>
      <c r="N47" s="24"/>
      <c r="O47" s="24"/>
      <c r="P47" s="24"/>
      <c r="Q47" s="24"/>
      <c r="R47" s="24"/>
      <c r="S47" s="24"/>
      <c r="T47" s="24"/>
      <c r="U47" s="24"/>
      <c r="V47" s="24"/>
      <c r="W47" s="24"/>
    </row>
    <row r="48" ht="21" hidden="1" customHeight="1" spans="1:23">
      <c r="A48" s="26"/>
      <c r="B48" s="22" t="s">
        <v>300</v>
      </c>
      <c r="C48" s="22" t="s">
        <v>301</v>
      </c>
      <c r="D48" s="22" t="s">
        <v>95</v>
      </c>
      <c r="E48" s="22" t="s">
        <v>96</v>
      </c>
      <c r="F48" s="22" t="s">
        <v>302</v>
      </c>
      <c r="G48" s="22" t="s">
        <v>223</v>
      </c>
      <c r="H48" s="24">
        <v>12000</v>
      </c>
      <c r="I48" s="24">
        <v>12000</v>
      </c>
      <c r="J48" s="24"/>
      <c r="K48" s="24"/>
      <c r="L48" s="24">
        <v>12000</v>
      </c>
      <c r="M48" s="24"/>
      <c r="N48" s="24"/>
      <c r="O48" s="24"/>
      <c r="P48" s="24"/>
      <c r="Q48" s="24"/>
      <c r="R48" s="24"/>
      <c r="S48" s="24"/>
      <c r="T48" s="24"/>
      <c r="U48" s="24"/>
      <c r="V48" s="24"/>
      <c r="W48" s="24"/>
    </row>
    <row r="49" ht="21" hidden="1" customHeight="1" spans="1:23">
      <c r="A49" s="26"/>
      <c r="B49" s="22" t="s">
        <v>284</v>
      </c>
      <c r="C49" s="22" t="s">
        <v>285</v>
      </c>
      <c r="D49" s="22" t="s">
        <v>95</v>
      </c>
      <c r="E49" s="22" t="s">
        <v>96</v>
      </c>
      <c r="F49" s="22" t="s">
        <v>303</v>
      </c>
      <c r="G49" s="22" t="s">
        <v>304</v>
      </c>
      <c r="H49" s="24">
        <v>50000</v>
      </c>
      <c r="I49" s="24">
        <v>50000</v>
      </c>
      <c r="J49" s="24"/>
      <c r="K49" s="24"/>
      <c r="L49" s="24">
        <v>50000</v>
      </c>
      <c r="M49" s="24"/>
      <c r="N49" s="24"/>
      <c r="O49" s="24"/>
      <c r="P49" s="24"/>
      <c r="Q49" s="24"/>
      <c r="R49" s="24"/>
      <c r="S49" s="24"/>
      <c r="T49" s="24"/>
      <c r="U49" s="24"/>
      <c r="V49" s="24"/>
      <c r="W49" s="24"/>
    </row>
    <row r="50" ht="21" hidden="1" customHeight="1" spans="1:23">
      <c r="A50" s="26"/>
      <c r="B50" s="22" t="s">
        <v>284</v>
      </c>
      <c r="C50" s="22" t="s">
        <v>285</v>
      </c>
      <c r="D50" s="22" t="s">
        <v>95</v>
      </c>
      <c r="E50" s="22" t="s">
        <v>96</v>
      </c>
      <c r="F50" s="22" t="s">
        <v>305</v>
      </c>
      <c r="G50" s="22" t="s">
        <v>306</v>
      </c>
      <c r="H50" s="24">
        <v>60000</v>
      </c>
      <c r="I50" s="24">
        <v>60000</v>
      </c>
      <c r="J50" s="24"/>
      <c r="K50" s="24"/>
      <c r="L50" s="24">
        <v>60000</v>
      </c>
      <c r="M50" s="24"/>
      <c r="N50" s="24"/>
      <c r="O50" s="24"/>
      <c r="P50" s="24"/>
      <c r="Q50" s="24"/>
      <c r="R50" s="24"/>
      <c r="S50" s="24"/>
      <c r="T50" s="24"/>
      <c r="U50" s="24"/>
      <c r="V50" s="24"/>
      <c r="W50" s="24"/>
    </row>
    <row r="51" ht="21" hidden="1" customHeight="1" spans="1:23">
      <c r="A51" s="26"/>
      <c r="B51" s="22" t="s">
        <v>284</v>
      </c>
      <c r="C51" s="22" t="s">
        <v>285</v>
      </c>
      <c r="D51" s="22" t="s">
        <v>95</v>
      </c>
      <c r="E51" s="22" t="s">
        <v>96</v>
      </c>
      <c r="F51" s="22" t="s">
        <v>307</v>
      </c>
      <c r="G51" s="22" t="s">
        <v>308</v>
      </c>
      <c r="H51" s="24">
        <v>20000</v>
      </c>
      <c r="I51" s="24">
        <v>20000</v>
      </c>
      <c r="J51" s="24"/>
      <c r="K51" s="24"/>
      <c r="L51" s="24">
        <v>20000</v>
      </c>
      <c r="M51" s="24"/>
      <c r="N51" s="24"/>
      <c r="O51" s="24"/>
      <c r="P51" s="24"/>
      <c r="Q51" s="24"/>
      <c r="R51" s="24"/>
      <c r="S51" s="24"/>
      <c r="T51" s="24"/>
      <c r="U51" s="24"/>
      <c r="V51" s="24"/>
      <c r="W51" s="24"/>
    </row>
    <row r="52" ht="21" hidden="1" customHeight="1" spans="1:23">
      <c r="A52" s="26"/>
      <c r="B52" s="22" t="s">
        <v>309</v>
      </c>
      <c r="C52" s="22" t="s">
        <v>310</v>
      </c>
      <c r="D52" s="22" t="s">
        <v>95</v>
      </c>
      <c r="E52" s="22" t="s">
        <v>96</v>
      </c>
      <c r="F52" s="22" t="s">
        <v>311</v>
      </c>
      <c r="G52" s="22" t="s">
        <v>310</v>
      </c>
      <c r="H52" s="24">
        <v>33052.8</v>
      </c>
      <c r="I52" s="24">
        <v>33052.8</v>
      </c>
      <c r="J52" s="24"/>
      <c r="K52" s="24"/>
      <c r="L52" s="24">
        <v>33052.8</v>
      </c>
      <c r="M52" s="24"/>
      <c r="N52" s="24"/>
      <c r="O52" s="24"/>
      <c r="P52" s="24"/>
      <c r="Q52" s="24"/>
      <c r="R52" s="24"/>
      <c r="S52" s="24"/>
      <c r="T52" s="24"/>
      <c r="U52" s="24"/>
      <c r="V52" s="24"/>
      <c r="W52" s="24"/>
    </row>
    <row r="53" ht="21" hidden="1" customHeight="1" spans="1:23">
      <c r="A53" s="26"/>
      <c r="B53" s="22" t="s">
        <v>309</v>
      </c>
      <c r="C53" s="22" t="s">
        <v>310</v>
      </c>
      <c r="D53" s="22" t="s">
        <v>95</v>
      </c>
      <c r="E53" s="22" t="s">
        <v>96</v>
      </c>
      <c r="F53" s="22" t="s">
        <v>311</v>
      </c>
      <c r="G53" s="22" t="s">
        <v>310</v>
      </c>
      <c r="H53" s="24">
        <v>24175.68</v>
      </c>
      <c r="I53" s="24">
        <v>24175.68</v>
      </c>
      <c r="J53" s="24"/>
      <c r="K53" s="24"/>
      <c r="L53" s="24">
        <v>24175.68</v>
      </c>
      <c r="M53" s="24"/>
      <c r="N53" s="24"/>
      <c r="O53" s="24"/>
      <c r="P53" s="24"/>
      <c r="Q53" s="24"/>
      <c r="R53" s="24"/>
      <c r="S53" s="24"/>
      <c r="T53" s="24"/>
      <c r="U53" s="24"/>
      <c r="V53" s="24"/>
      <c r="W53" s="24"/>
    </row>
    <row r="54" ht="21" hidden="1" customHeight="1" spans="1:23">
      <c r="A54" s="26"/>
      <c r="B54" s="22" t="s">
        <v>312</v>
      </c>
      <c r="C54" s="22" t="s">
        <v>306</v>
      </c>
      <c r="D54" s="22" t="s">
        <v>95</v>
      </c>
      <c r="E54" s="22" t="s">
        <v>96</v>
      </c>
      <c r="F54" s="22" t="s">
        <v>305</v>
      </c>
      <c r="G54" s="22" t="s">
        <v>306</v>
      </c>
      <c r="H54" s="24">
        <v>24789.6</v>
      </c>
      <c r="I54" s="24">
        <v>24789.6</v>
      </c>
      <c r="J54" s="24"/>
      <c r="K54" s="24"/>
      <c r="L54" s="24">
        <v>24789.6</v>
      </c>
      <c r="M54" s="24"/>
      <c r="N54" s="24"/>
      <c r="O54" s="24"/>
      <c r="P54" s="24"/>
      <c r="Q54" s="24"/>
      <c r="R54" s="24"/>
      <c r="S54" s="24"/>
      <c r="T54" s="24"/>
      <c r="U54" s="24"/>
      <c r="V54" s="24"/>
      <c r="W54" s="24"/>
    </row>
    <row r="55" ht="21" hidden="1" customHeight="1" spans="1:23">
      <c r="A55" s="26"/>
      <c r="B55" s="22" t="s">
        <v>312</v>
      </c>
      <c r="C55" s="22" t="s">
        <v>306</v>
      </c>
      <c r="D55" s="22" t="s">
        <v>101</v>
      </c>
      <c r="E55" s="22" t="s">
        <v>102</v>
      </c>
      <c r="F55" s="22" t="s">
        <v>305</v>
      </c>
      <c r="G55" s="22" t="s">
        <v>306</v>
      </c>
      <c r="H55" s="24"/>
      <c r="I55" s="24"/>
      <c r="J55" s="24"/>
      <c r="K55" s="24"/>
      <c r="L55" s="24"/>
      <c r="M55" s="24"/>
      <c r="N55" s="24"/>
      <c r="O55" s="24"/>
      <c r="P55" s="24"/>
      <c r="Q55" s="24"/>
      <c r="R55" s="24"/>
      <c r="S55" s="24"/>
      <c r="T55" s="24"/>
      <c r="U55" s="24"/>
      <c r="V55" s="24"/>
      <c r="W55" s="24"/>
    </row>
    <row r="56" ht="21" hidden="1" customHeight="1" spans="1:23">
      <c r="A56" s="26"/>
      <c r="B56" s="22" t="s">
        <v>312</v>
      </c>
      <c r="C56" s="22" t="s">
        <v>306</v>
      </c>
      <c r="D56" s="22" t="s">
        <v>103</v>
      </c>
      <c r="E56" s="22" t="s">
        <v>104</v>
      </c>
      <c r="F56" s="22" t="s">
        <v>305</v>
      </c>
      <c r="G56" s="22" t="s">
        <v>306</v>
      </c>
      <c r="H56" s="24"/>
      <c r="I56" s="24"/>
      <c r="J56" s="24"/>
      <c r="K56" s="24"/>
      <c r="L56" s="24"/>
      <c r="M56" s="24"/>
      <c r="N56" s="24"/>
      <c r="O56" s="24"/>
      <c r="P56" s="24"/>
      <c r="Q56" s="24"/>
      <c r="R56" s="24"/>
      <c r="S56" s="24"/>
      <c r="T56" s="24"/>
      <c r="U56" s="24"/>
      <c r="V56" s="24"/>
      <c r="W56" s="24"/>
    </row>
    <row r="57" ht="21" hidden="1" customHeight="1" spans="1:23">
      <c r="A57" s="26"/>
      <c r="B57" s="22" t="s">
        <v>312</v>
      </c>
      <c r="C57" s="22" t="s">
        <v>306</v>
      </c>
      <c r="D57" s="22" t="s">
        <v>168</v>
      </c>
      <c r="E57" s="22" t="s">
        <v>84</v>
      </c>
      <c r="F57" s="22" t="s">
        <v>305</v>
      </c>
      <c r="G57" s="22" t="s">
        <v>306</v>
      </c>
      <c r="H57" s="24"/>
      <c r="I57" s="24"/>
      <c r="J57" s="24"/>
      <c r="K57" s="24"/>
      <c r="L57" s="24"/>
      <c r="M57" s="24"/>
      <c r="N57" s="24"/>
      <c r="O57" s="24"/>
      <c r="P57" s="24"/>
      <c r="Q57" s="24"/>
      <c r="R57" s="24"/>
      <c r="S57" s="24"/>
      <c r="T57" s="24"/>
      <c r="U57" s="24"/>
      <c r="V57" s="24"/>
      <c r="W57" s="24"/>
    </row>
    <row r="58" ht="21" hidden="1" customHeight="1" spans="1:23">
      <c r="A58" s="26"/>
      <c r="B58" s="22" t="s">
        <v>312</v>
      </c>
      <c r="C58" s="22" t="s">
        <v>306</v>
      </c>
      <c r="D58" s="22" t="s">
        <v>95</v>
      </c>
      <c r="E58" s="22" t="s">
        <v>96</v>
      </c>
      <c r="F58" s="22" t="s">
        <v>305</v>
      </c>
      <c r="G58" s="22" t="s">
        <v>306</v>
      </c>
      <c r="H58" s="24">
        <v>18131.76</v>
      </c>
      <c r="I58" s="24">
        <v>18131.76</v>
      </c>
      <c r="J58" s="24"/>
      <c r="K58" s="24"/>
      <c r="L58" s="24">
        <v>18131.76</v>
      </c>
      <c r="M58" s="24"/>
      <c r="N58" s="24"/>
      <c r="O58" s="24"/>
      <c r="P58" s="24"/>
      <c r="Q58" s="24"/>
      <c r="R58" s="24"/>
      <c r="S58" s="24"/>
      <c r="T58" s="24"/>
      <c r="U58" s="24"/>
      <c r="V58" s="24"/>
      <c r="W58" s="24"/>
    </row>
    <row r="59" ht="21" hidden="1" customHeight="1" spans="1:23">
      <c r="A59" s="26"/>
      <c r="B59" s="22" t="s">
        <v>312</v>
      </c>
      <c r="C59" s="22" t="s">
        <v>306</v>
      </c>
      <c r="D59" s="22" t="s">
        <v>101</v>
      </c>
      <c r="E59" s="22" t="s">
        <v>102</v>
      </c>
      <c r="F59" s="22" t="s">
        <v>305</v>
      </c>
      <c r="G59" s="22" t="s">
        <v>306</v>
      </c>
      <c r="H59" s="24"/>
      <c r="I59" s="24"/>
      <c r="J59" s="24"/>
      <c r="K59" s="24"/>
      <c r="L59" s="24"/>
      <c r="M59" s="24"/>
      <c r="N59" s="24"/>
      <c r="O59" s="24"/>
      <c r="P59" s="24"/>
      <c r="Q59" s="24"/>
      <c r="R59" s="24"/>
      <c r="S59" s="24"/>
      <c r="T59" s="24"/>
      <c r="U59" s="24"/>
      <c r="V59" s="24"/>
      <c r="W59" s="24"/>
    </row>
    <row r="60" ht="21" hidden="1" customHeight="1" spans="1:23">
      <c r="A60" s="26"/>
      <c r="B60" s="22" t="s">
        <v>312</v>
      </c>
      <c r="C60" s="22" t="s">
        <v>306</v>
      </c>
      <c r="D60" s="22" t="s">
        <v>103</v>
      </c>
      <c r="E60" s="22" t="s">
        <v>104</v>
      </c>
      <c r="F60" s="22" t="s">
        <v>305</v>
      </c>
      <c r="G60" s="22" t="s">
        <v>306</v>
      </c>
      <c r="H60" s="24"/>
      <c r="I60" s="24"/>
      <c r="J60" s="24"/>
      <c r="K60" s="24"/>
      <c r="L60" s="24"/>
      <c r="M60" s="24"/>
      <c r="N60" s="24"/>
      <c r="O60" s="24"/>
      <c r="P60" s="24"/>
      <c r="Q60" s="24"/>
      <c r="R60" s="24"/>
      <c r="S60" s="24"/>
      <c r="T60" s="24"/>
      <c r="U60" s="24"/>
      <c r="V60" s="24"/>
      <c r="W60" s="24"/>
    </row>
    <row r="61" ht="21" hidden="1" customHeight="1" spans="1:23">
      <c r="A61" s="26"/>
      <c r="B61" s="22" t="s">
        <v>312</v>
      </c>
      <c r="C61" s="22" t="s">
        <v>306</v>
      </c>
      <c r="D61" s="22" t="s">
        <v>168</v>
      </c>
      <c r="E61" s="22" t="s">
        <v>84</v>
      </c>
      <c r="F61" s="22" t="s">
        <v>305</v>
      </c>
      <c r="G61" s="22" t="s">
        <v>306</v>
      </c>
      <c r="H61" s="24"/>
      <c r="I61" s="24"/>
      <c r="J61" s="24"/>
      <c r="K61" s="24"/>
      <c r="L61" s="24"/>
      <c r="M61" s="24"/>
      <c r="N61" s="24"/>
      <c r="O61" s="24"/>
      <c r="P61" s="24"/>
      <c r="Q61" s="24"/>
      <c r="R61" s="24"/>
      <c r="S61" s="24"/>
      <c r="T61" s="24"/>
      <c r="U61" s="24"/>
      <c r="V61" s="24"/>
      <c r="W61" s="24"/>
    </row>
    <row r="62" ht="21" hidden="1" customHeight="1" spans="1:23">
      <c r="A62" s="26"/>
      <c r="B62" s="22" t="s">
        <v>313</v>
      </c>
      <c r="C62" s="22" t="s">
        <v>314</v>
      </c>
      <c r="D62" s="22" t="s">
        <v>95</v>
      </c>
      <c r="E62" s="22" t="s">
        <v>96</v>
      </c>
      <c r="F62" s="22" t="s">
        <v>315</v>
      </c>
      <c r="G62" s="22" t="s">
        <v>314</v>
      </c>
      <c r="H62" s="24">
        <v>25000</v>
      </c>
      <c r="I62" s="24">
        <v>25000</v>
      </c>
      <c r="J62" s="24"/>
      <c r="K62" s="24"/>
      <c r="L62" s="24">
        <v>25000</v>
      </c>
      <c r="M62" s="24"/>
      <c r="N62" s="24"/>
      <c r="O62" s="24"/>
      <c r="P62" s="24"/>
      <c r="Q62" s="24"/>
      <c r="R62" s="24"/>
      <c r="S62" s="24"/>
      <c r="T62" s="24"/>
      <c r="U62" s="24"/>
      <c r="V62" s="24"/>
      <c r="W62" s="24"/>
    </row>
    <row r="63" ht="21" hidden="1" customHeight="1" spans="1:23">
      <c r="A63" s="26"/>
      <c r="B63" s="22" t="s">
        <v>316</v>
      </c>
      <c r="C63" s="22" t="s">
        <v>317</v>
      </c>
      <c r="D63" s="22" t="s">
        <v>95</v>
      </c>
      <c r="E63" s="22" t="s">
        <v>96</v>
      </c>
      <c r="F63" s="22" t="s">
        <v>307</v>
      </c>
      <c r="G63" s="22" t="s">
        <v>308</v>
      </c>
      <c r="H63" s="24">
        <v>355200</v>
      </c>
      <c r="I63" s="24">
        <v>355200</v>
      </c>
      <c r="J63" s="24"/>
      <c r="K63" s="24"/>
      <c r="L63" s="24">
        <v>355200</v>
      </c>
      <c r="M63" s="24"/>
      <c r="N63" s="24"/>
      <c r="O63" s="24"/>
      <c r="P63" s="24"/>
      <c r="Q63" s="24"/>
      <c r="R63" s="24"/>
      <c r="S63" s="24"/>
      <c r="T63" s="24"/>
      <c r="U63" s="24"/>
      <c r="V63" s="24"/>
      <c r="W63" s="24"/>
    </row>
    <row r="64" ht="21" customHeight="1" spans="1:23">
      <c r="A64" s="26"/>
      <c r="B64" s="22" t="s">
        <v>318</v>
      </c>
      <c r="C64" s="22" t="s">
        <v>319</v>
      </c>
      <c r="D64" s="22" t="s">
        <v>101</v>
      </c>
      <c r="E64" s="22" t="s">
        <v>102</v>
      </c>
      <c r="F64" s="22" t="s">
        <v>320</v>
      </c>
      <c r="G64" s="22" t="s">
        <v>319</v>
      </c>
      <c r="H64" s="24">
        <v>138276</v>
      </c>
      <c r="I64" s="24">
        <v>138276</v>
      </c>
      <c r="J64" s="24"/>
      <c r="K64" s="24"/>
      <c r="L64" s="24">
        <v>138276</v>
      </c>
      <c r="M64" s="24"/>
      <c r="N64" s="24"/>
      <c r="O64" s="24"/>
      <c r="P64" s="24"/>
      <c r="Q64" s="24"/>
      <c r="R64" s="24"/>
      <c r="S64" s="24"/>
      <c r="T64" s="24"/>
      <c r="U64" s="24"/>
      <c r="V64" s="24"/>
      <c r="W64" s="24"/>
    </row>
    <row r="65" ht="21" customHeight="1" spans="1:23">
      <c r="A65" s="26"/>
      <c r="B65" s="22" t="s">
        <v>321</v>
      </c>
      <c r="C65" s="22" t="s">
        <v>322</v>
      </c>
      <c r="D65" s="22" t="s">
        <v>95</v>
      </c>
      <c r="E65" s="22" t="s">
        <v>96</v>
      </c>
      <c r="F65" s="22" t="s">
        <v>323</v>
      </c>
      <c r="G65" s="22" t="s">
        <v>324</v>
      </c>
      <c r="H65" s="24"/>
      <c r="I65" s="24"/>
      <c r="J65" s="24"/>
      <c r="K65" s="24"/>
      <c r="L65" s="24"/>
      <c r="M65" s="24"/>
      <c r="N65" s="24"/>
      <c r="O65" s="24"/>
      <c r="P65" s="24"/>
      <c r="Q65" s="24"/>
      <c r="R65" s="24"/>
      <c r="S65" s="24"/>
      <c r="T65" s="24"/>
      <c r="U65" s="24"/>
      <c r="V65" s="24"/>
      <c r="W65" s="24"/>
    </row>
    <row r="66" ht="21" customHeight="1" spans="1:23">
      <c r="A66" s="26"/>
      <c r="B66" s="22" t="s">
        <v>321</v>
      </c>
      <c r="C66" s="22" t="s">
        <v>322</v>
      </c>
      <c r="D66" s="22" t="s">
        <v>101</v>
      </c>
      <c r="E66" s="22" t="s">
        <v>102</v>
      </c>
      <c r="F66" s="22" t="s">
        <v>323</v>
      </c>
      <c r="G66" s="22" t="s">
        <v>324</v>
      </c>
      <c r="H66" s="24">
        <v>563274.6</v>
      </c>
      <c r="I66" s="24">
        <v>563274.6</v>
      </c>
      <c r="J66" s="24"/>
      <c r="K66" s="24"/>
      <c r="L66" s="24">
        <v>563274.6</v>
      </c>
      <c r="M66" s="24"/>
      <c r="N66" s="24"/>
      <c r="O66" s="24"/>
      <c r="P66" s="24"/>
      <c r="Q66" s="24"/>
      <c r="R66" s="24"/>
      <c r="S66" s="24"/>
      <c r="T66" s="24"/>
      <c r="U66" s="24"/>
      <c r="V66" s="24"/>
      <c r="W66" s="24"/>
    </row>
    <row r="67" ht="21" customHeight="1" spans="1:23">
      <c r="A67" s="26"/>
      <c r="B67" s="22" t="s">
        <v>321</v>
      </c>
      <c r="C67" s="22" t="s">
        <v>322</v>
      </c>
      <c r="D67" s="22" t="s">
        <v>103</v>
      </c>
      <c r="E67" s="22" t="s">
        <v>104</v>
      </c>
      <c r="F67" s="22" t="s">
        <v>323</v>
      </c>
      <c r="G67" s="22" t="s">
        <v>324</v>
      </c>
      <c r="H67" s="24">
        <v>22016.4</v>
      </c>
      <c r="I67" s="24">
        <v>22016.4</v>
      </c>
      <c r="J67" s="24"/>
      <c r="K67" s="24"/>
      <c r="L67" s="24">
        <v>22016.4</v>
      </c>
      <c r="M67" s="24"/>
      <c r="N67" s="24"/>
      <c r="O67" s="24"/>
      <c r="P67" s="24"/>
      <c r="Q67" s="24"/>
      <c r="R67" s="24"/>
      <c r="S67" s="24"/>
      <c r="T67" s="24"/>
      <c r="U67" s="24"/>
      <c r="V67" s="24"/>
      <c r="W67" s="24"/>
    </row>
    <row r="68" ht="21" customHeight="1" spans="1:23">
      <c r="A68" s="26"/>
      <c r="B68" s="22" t="s">
        <v>321</v>
      </c>
      <c r="C68" s="22" t="s">
        <v>322</v>
      </c>
      <c r="D68" s="22" t="s">
        <v>168</v>
      </c>
      <c r="E68" s="22" t="s">
        <v>84</v>
      </c>
      <c r="F68" s="22" t="s">
        <v>323</v>
      </c>
      <c r="G68" s="22" t="s">
        <v>324</v>
      </c>
      <c r="H68" s="24"/>
      <c r="I68" s="24"/>
      <c r="J68" s="24"/>
      <c r="K68" s="24"/>
      <c r="L68" s="24"/>
      <c r="M68" s="24"/>
      <c r="N68" s="24"/>
      <c r="O68" s="24"/>
      <c r="P68" s="24"/>
      <c r="Q68" s="24"/>
      <c r="R68" s="24"/>
      <c r="S68" s="24"/>
      <c r="T68" s="24"/>
      <c r="U68" s="24"/>
      <c r="V68" s="24"/>
      <c r="W68" s="24"/>
    </row>
    <row r="69" ht="21" customHeight="1" spans="1:23">
      <c r="A69" s="26"/>
      <c r="B69" s="22" t="s">
        <v>325</v>
      </c>
      <c r="C69" s="22" t="s">
        <v>326</v>
      </c>
      <c r="D69" s="22" t="s">
        <v>133</v>
      </c>
      <c r="E69" s="22" t="s">
        <v>132</v>
      </c>
      <c r="F69" s="22" t="s">
        <v>327</v>
      </c>
      <c r="G69" s="22" t="s">
        <v>328</v>
      </c>
      <c r="H69" s="24">
        <v>23662.2</v>
      </c>
      <c r="I69" s="24">
        <v>23662.2</v>
      </c>
      <c r="J69" s="24"/>
      <c r="K69" s="24"/>
      <c r="L69" s="24">
        <v>23662.2</v>
      </c>
      <c r="M69" s="24"/>
      <c r="N69" s="24"/>
      <c r="O69" s="24"/>
      <c r="P69" s="24"/>
      <c r="Q69" s="24"/>
      <c r="R69" s="24"/>
      <c r="S69" s="24"/>
      <c r="T69" s="24"/>
      <c r="U69" s="24"/>
      <c r="V69" s="24"/>
      <c r="W69" s="24"/>
    </row>
    <row r="70" ht="21" customHeight="1" spans="1:23">
      <c r="A70" s="26"/>
      <c r="B70" s="22" t="s">
        <v>329</v>
      </c>
      <c r="C70" s="22" t="s">
        <v>330</v>
      </c>
      <c r="D70" s="22" t="s">
        <v>138</v>
      </c>
      <c r="E70" s="22" t="s">
        <v>139</v>
      </c>
      <c r="F70" s="22" t="s">
        <v>327</v>
      </c>
      <c r="G70" s="22" t="s">
        <v>328</v>
      </c>
      <c r="H70" s="24">
        <v>5026152</v>
      </c>
      <c r="I70" s="24">
        <v>5026152</v>
      </c>
      <c r="J70" s="24"/>
      <c r="K70" s="24"/>
      <c r="L70" s="24">
        <v>5026152</v>
      </c>
      <c r="M70" s="24"/>
      <c r="N70" s="24"/>
      <c r="O70" s="24"/>
      <c r="P70" s="24"/>
      <c r="Q70" s="24"/>
      <c r="R70" s="24"/>
      <c r="S70" s="24"/>
      <c r="T70" s="24"/>
      <c r="U70" s="24"/>
      <c r="V70" s="24"/>
      <c r="W70" s="24"/>
    </row>
    <row r="71" ht="21" customHeight="1" spans="1:23">
      <c r="A71" s="26"/>
      <c r="B71" s="22" t="s">
        <v>331</v>
      </c>
      <c r="C71" s="22" t="s">
        <v>332</v>
      </c>
      <c r="D71" s="22" t="s">
        <v>133</v>
      </c>
      <c r="E71" s="22" t="s">
        <v>132</v>
      </c>
      <c r="F71" s="22" t="s">
        <v>327</v>
      </c>
      <c r="G71" s="22" t="s">
        <v>328</v>
      </c>
      <c r="H71" s="24">
        <v>216216</v>
      </c>
      <c r="I71" s="24">
        <v>216216</v>
      </c>
      <c r="J71" s="24"/>
      <c r="K71" s="24"/>
      <c r="L71" s="24">
        <v>216216</v>
      </c>
      <c r="M71" s="24"/>
      <c r="N71" s="24"/>
      <c r="O71" s="24"/>
      <c r="P71" s="24"/>
      <c r="Q71" s="24"/>
      <c r="R71" s="24"/>
      <c r="S71" s="24"/>
      <c r="T71" s="24"/>
      <c r="U71" s="24"/>
      <c r="V71" s="24"/>
      <c r="W71" s="24"/>
    </row>
    <row r="72" ht="21" customHeight="1" spans="1:23">
      <c r="A72" s="26"/>
      <c r="B72" s="22" t="s">
        <v>264</v>
      </c>
      <c r="C72" s="22" t="s">
        <v>265</v>
      </c>
      <c r="D72" s="22" t="s">
        <v>142</v>
      </c>
      <c r="E72" s="22" t="s">
        <v>143</v>
      </c>
      <c r="F72" s="22" t="s">
        <v>333</v>
      </c>
      <c r="G72" s="22" t="s">
        <v>334</v>
      </c>
      <c r="H72" s="24">
        <v>40000</v>
      </c>
      <c r="I72" s="24">
        <v>40000</v>
      </c>
      <c r="J72" s="24"/>
      <c r="K72" s="24"/>
      <c r="L72" s="24">
        <v>40000</v>
      </c>
      <c r="M72" s="24"/>
      <c r="N72" s="24"/>
      <c r="O72" s="24"/>
      <c r="P72" s="24"/>
      <c r="Q72" s="24"/>
      <c r="R72" s="24"/>
      <c r="S72" s="24"/>
      <c r="T72" s="24"/>
      <c r="U72" s="24"/>
      <c r="V72" s="24"/>
      <c r="W72" s="24"/>
    </row>
    <row r="73" ht="21" customHeight="1" spans="1:23">
      <c r="A73" s="26"/>
      <c r="B73" s="22" t="s">
        <v>264</v>
      </c>
      <c r="C73" s="22" t="s">
        <v>265</v>
      </c>
      <c r="D73" s="22" t="s">
        <v>144</v>
      </c>
      <c r="E73" s="22" t="s">
        <v>145</v>
      </c>
      <c r="F73" s="22" t="s">
        <v>333</v>
      </c>
      <c r="G73" s="22" t="s">
        <v>334</v>
      </c>
      <c r="H73" s="24"/>
      <c r="I73" s="24"/>
      <c r="J73" s="24"/>
      <c r="K73" s="24"/>
      <c r="L73" s="24"/>
      <c r="M73" s="24"/>
      <c r="N73" s="24"/>
      <c r="O73" s="24"/>
      <c r="P73" s="24"/>
      <c r="Q73" s="24"/>
      <c r="R73" s="24"/>
      <c r="S73" s="24"/>
      <c r="T73" s="24"/>
      <c r="U73" s="24"/>
      <c r="V73" s="24"/>
      <c r="W73" s="24"/>
    </row>
    <row r="74" ht="21" hidden="1" customHeight="1" spans="1:23">
      <c r="A74" s="166" t="s">
        <v>169</v>
      </c>
      <c r="B74" s="184"/>
      <c r="C74" s="184"/>
      <c r="D74" s="184"/>
      <c r="E74" s="184"/>
      <c r="F74" s="184"/>
      <c r="G74" s="185"/>
      <c r="H74" s="24">
        <v>49404818.59</v>
      </c>
      <c r="I74" s="24">
        <v>49404818.59</v>
      </c>
      <c r="J74" s="24"/>
      <c r="K74" s="24"/>
      <c r="L74" s="24">
        <v>49404818.59</v>
      </c>
      <c r="M74" s="24"/>
      <c r="N74" s="24"/>
      <c r="O74" s="24"/>
      <c r="P74" s="24"/>
      <c r="Q74" s="24"/>
      <c r="R74" s="24"/>
      <c r="S74" s="24"/>
      <c r="T74" s="24"/>
      <c r="U74" s="24"/>
      <c r="V74" s="24"/>
      <c r="W74" s="24"/>
    </row>
  </sheetData>
  <autoFilter ref="A10:W74">
    <filterColumn colId="5">
      <filters>
        <filter val="30301"/>
        <filter val="30302"/>
        <filter val="30305"/>
        <filter val="30307"/>
      </filters>
    </filterColumn>
    <extLst/>
  </autoFilter>
  <mergeCells count="30">
    <mergeCell ref="A3:W3"/>
    <mergeCell ref="A4:G4"/>
    <mergeCell ref="H5:W5"/>
    <mergeCell ref="I6:M6"/>
    <mergeCell ref="N6:P6"/>
    <mergeCell ref="R6:W6"/>
    <mergeCell ref="A74:G7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3"/>
  <sheetViews>
    <sheetView showZeros="0" topLeftCell="C1" workbookViewId="0">
      <pane ySplit="1" topLeftCell="A7" activePane="bottomLeft" state="frozen"/>
      <selection/>
      <selection pane="bottomLeft" activeCell="I11" sqref="I11:I6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143" t="s">
        <v>335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"单位名称："&amp;"临沧市临翔区人力资源和社会保障局"</f>
        <v>单位名称：临沧市临翔区人力资源和社会保障局</v>
      </c>
      <c r="B4" s="9"/>
      <c r="C4" s="9"/>
      <c r="D4" s="9"/>
      <c r="E4" s="9"/>
      <c r="F4" s="9"/>
      <c r="G4" s="9"/>
      <c r="H4" s="9"/>
      <c r="I4" s="10"/>
      <c r="J4" s="10"/>
      <c r="K4" s="10"/>
      <c r="L4" s="10"/>
      <c r="M4" s="10"/>
      <c r="N4" s="10"/>
      <c r="O4" s="10"/>
      <c r="P4" s="10"/>
      <c r="Q4" s="10"/>
      <c r="R4" s="2"/>
      <c r="S4" s="2"/>
      <c r="T4" s="2"/>
      <c r="U4" s="4"/>
      <c r="V4" s="2"/>
      <c r="W4" s="143" t="s">
        <v>218</v>
      </c>
    </row>
    <row r="5" ht="18.75" customHeight="1" spans="1:23">
      <c r="A5" s="11" t="s">
        <v>336</v>
      </c>
      <c r="B5" s="12" t="s">
        <v>232</v>
      </c>
      <c r="C5" s="11" t="s">
        <v>233</v>
      </c>
      <c r="D5" s="11" t="s">
        <v>337</v>
      </c>
      <c r="E5" s="12" t="s">
        <v>234</v>
      </c>
      <c r="F5" s="12" t="s">
        <v>235</v>
      </c>
      <c r="G5" s="12" t="s">
        <v>338</v>
      </c>
      <c r="H5" s="12" t="s">
        <v>339</v>
      </c>
      <c r="I5" s="98" t="s">
        <v>56</v>
      </c>
      <c r="J5" s="13" t="s">
        <v>340</v>
      </c>
      <c r="K5" s="14"/>
      <c r="L5" s="14"/>
      <c r="M5" s="15"/>
      <c r="N5" s="13" t="s">
        <v>240</v>
      </c>
      <c r="O5" s="14"/>
      <c r="P5" s="15"/>
      <c r="Q5" s="12" t="s">
        <v>62</v>
      </c>
      <c r="R5" s="13" t="s">
        <v>79</v>
      </c>
      <c r="S5" s="14"/>
      <c r="T5" s="14"/>
      <c r="U5" s="14"/>
      <c r="V5" s="14"/>
      <c r="W5" s="15"/>
    </row>
    <row r="6" ht="18.75" customHeight="1" spans="1:23">
      <c r="A6" s="16"/>
      <c r="B6" s="101"/>
      <c r="C6" s="16"/>
      <c r="D6" s="16"/>
      <c r="E6" s="17"/>
      <c r="F6" s="17"/>
      <c r="G6" s="17"/>
      <c r="H6" s="17"/>
      <c r="I6" s="101"/>
      <c r="J6" s="169" t="s">
        <v>59</v>
      </c>
      <c r="K6" s="170"/>
      <c r="L6" s="12" t="s">
        <v>60</v>
      </c>
      <c r="M6" s="12" t="s">
        <v>61</v>
      </c>
      <c r="N6" s="12" t="s">
        <v>59</v>
      </c>
      <c r="O6" s="12" t="s">
        <v>60</v>
      </c>
      <c r="P6" s="12" t="s">
        <v>61</v>
      </c>
      <c r="Q6" s="17"/>
      <c r="R6" s="12" t="s">
        <v>58</v>
      </c>
      <c r="S6" s="11" t="s">
        <v>65</v>
      </c>
      <c r="T6" s="11" t="s">
        <v>246</v>
      </c>
      <c r="U6" s="11" t="s">
        <v>67</v>
      </c>
      <c r="V6" s="11" t="s">
        <v>68</v>
      </c>
      <c r="W6" s="11" t="s">
        <v>69</v>
      </c>
    </row>
    <row r="7" ht="18.75" customHeight="1" spans="1:23">
      <c r="A7" s="101"/>
      <c r="B7" s="101"/>
      <c r="C7" s="101"/>
      <c r="D7" s="101"/>
      <c r="E7" s="101"/>
      <c r="F7" s="101"/>
      <c r="G7" s="101"/>
      <c r="H7" s="101"/>
      <c r="I7" s="101"/>
      <c r="J7" s="171" t="s">
        <v>58</v>
      </c>
      <c r="K7" s="136"/>
      <c r="L7" s="101"/>
      <c r="M7" s="101"/>
      <c r="N7" s="101"/>
      <c r="O7" s="101"/>
      <c r="P7" s="101"/>
      <c r="Q7" s="101"/>
      <c r="R7" s="101"/>
      <c r="S7" s="172"/>
      <c r="T7" s="172"/>
      <c r="U7" s="172"/>
      <c r="V7" s="172"/>
      <c r="W7" s="172"/>
    </row>
    <row r="8" ht="18.75" customHeight="1" spans="1:23">
      <c r="A8" s="18"/>
      <c r="B8" s="100"/>
      <c r="C8" s="18"/>
      <c r="D8" s="18"/>
      <c r="E8" s="19"/>
      <c r="F8" s="19"/>
      <c r="G8" s="19"/>
      <c r="H8" s="19"/>
      <c r="I8" s="100"/>
      <c r="J8" s="83" t="s">
        <v>58</v>
      </c>
      <c r="K8" s="83" t="s">
        <v>341</v>
      </c>
      <c r="L8" s="19"/>
      <c r="M8" s="19"/>
      <c r="N8" s="19"/>
      <c r="O8" s="19"/>
      <c r="P8" s="19"/>
      <c r="Q8" s="19"/>
      <c r="R8" s="19"/>
      <c r="S8" s="19"/>
      <c r="T8" s="19"/>
      <c r="U8" s="100"/>
      <c r="V8" s="19"/>
      <c r="W8" s="19"/>
    </row>
    <row r="9" ht="18.75" customHeight="1" spans="1:23">
      <c r="A9" s="164">
        <v>1</v>
      </c>
      <c r="B9" s="164">
        <v>2</v>
      </c>
      <c r="C9" s="164">
        <v>3</v>
      </c>
      <c r="D9" s="164">
        <v>4</v>
      </c>
      <c r="E9" s="164">
        <v>5</v>
      </c>
      <c r="F9" s="164">
        <v>6</v>
      </c>
      <c r="G9" s="164">
        <v>7</v>
      </c>
      <c r="H9" s="164">
        <v>8</v>
      </c>
      <c r="I9" s="164">
        <v>9</v>
      </c>
      <c r="J9" s="164">
        <v>10</v>
      </c>
      <c r="K9" s="164">
        <v>11</v>
      </c>
      <c r="L9" s="164">
        <v>12</v>
      </c>
      <c r="M9" s="164">
        <v>13</v>
      </c>
      <c r="N9" s="164">
        <v>14</v>
      </c>
      <c r="O9" s="164">
        <v>15</v>
      </c>
      <c r="P9" s="164">
        <v>16</v>
      </c>
      <c r="Q9" s="164">
        <v>17</v>
      </c>
      <c r="R9" s="164">
        <v>18</v>
      </c>
      <c r="S9" s="164">
        <v>19</v>
      </c>
      <c r="T9" s="164">
        <v>20</v>
      </c>
      <c r="U9" s="164">
        <v>21</v>
      </c>
      <c r="V9" s="164">
        <v>22</v>
      </c>
      <c r="W9" s="164">
        <v>23</v>
      </c>
    </row>
    <row r="10" ht="18.75" customHeight="1" spans="1:23">
      <c r="A10" s="22"/>
      <c r="B10" s="22"/>
      <c r="C10" s="22" t="s">
        <v>342</v>
      </c>
      <c r="D10" s="22"/>
      <c r="E10" s="22"/>
      <c r="F10" s="22"/>
      <c r="G10" s="22"/>
      <c r="H10" s="22"/>
      <c r="I10" s="24">
        <v>4028490.6</v>
      </c>
      <c r="J10" s="24">
        <v>4028490.6</v>
      </c>
      <c r="K10" s="24">
        <v>4028490.6</v>
      </c>
      <c r="L10" s="24"/>
      <c r="M10" s="24"/>
      <c r="N10" s="24"/>
      <c r="O10" s="24"/>
      <c r="P10" s="24"/>
      <c r="Q10" s="24"/>
      <c r="R10" s="24"/>
      <c r="S10" s="24"/>
      <c r="T10" s="24"/>
      <c r="U10" s="24"/>
      <c r="V10" s="24"/>
      <c r="W10" s="24"/>
    </row>
    <row r="11" ht="18.75" customHeight="1" spans="1:23">
      <c r="A11" s="165" t="s">
        <v>343</v>
      </c>
      <c r="B11" s="165" t="s">
        <v>344</v>
      </c>
      <c r="C11" s="22" t="s">
        <v>342</v>
      </c>
      <c r="D11" s="165" t="s">
        <v>71</v>
      </c>
      <c r="E11" s="165" t="s">
        <v>125</v>
      </c>
      <c r="F11" s="165" t="s">
        <v>126</v>
      </c>
      <c r="G11" s="165" t="s">
        <v>327</v>
      </c>
      <c r="H11" s="165" t="s">
        <v>328</v>
      </c>
      <c r="I11" s="24">
        <v>4028490.6</v>
      </c>
      <c r="J11" s="24">
        <v>4028490.6</v>
      </c>
      <c r="K11" s="24">
        <v>4028490.6</v>
      </c>
      <c r="L11" s="24"/>
      <c r="M11" s="24"/>
      <c r="N11" s="24"/>
      <c r="O11" s="24"/>
      <c r="P11" s="24"/>
      <c r="Q11" s="24"/>
      <c r="R11" s="24"/>
      <c r="S11" s="24"/>
      <c r="T11" s="24"/>
      <c r="U11" s="24"/>
      <c r="V11" s="24"/>
      <c r="W11" s="24"/>
    </row>
    <row r="12" ht="18.75" customHeight="1" spans="1:23">
      <c r="A12" s="26"/>
      <c r="B12" s="26"/>
      <c r="C12" s="22" t="s">
        <v>345</v>
      </c>
      <c r="D12" s="26"/>
      <c r="E12" s="26"/>
      <c r="F12" s="26"/>
      <c r="G12" s="26"/>
      <c r="H12" s="26"/>
      <c r="I12" s="24">
        <v>4072100</v>
      </c>
      <c r="J12" s="24"/>
      <c r="K12" s="24"/>
      <c r="L12" s="24"/>
      <c r="M12" s="24"/>
      <c r="N12" s="24">
        <v>4072100</v>
      </c>
      <c r="O12" s="24"/>
      <c r="P12" s="24"/>
      <c r="Q12" s="24"/>
      <c r="R12" s="24"/>
      <c r="S12" s="24"/>
      <c r="T12" s="24"/>
      <c r="U12" s="24"/>
      <c r="V12" s="24"/>
      <c r="W12" s="24"/>
    </row>
    <row r="13" ht="18.75" customHeight="1" spans="1:23">
      <c r="A13" s="165" t="s">
        <v>346</v>
      </c>
      <c r="B13" s="165" t="s">
        <v>347</v>
      </c>
      <c r="C13" s="22" t="s">
        <v>345</v>
      </c>
      <c r="D13" s="165" t="s">
        <v>71</v>
      </c>
      <c r="E13" s="165" t="s">
        <v>158</v>
      </c>
      <c r="F13" s="165" t="s">
        <v>159</v>
      </c>
      <c r="G13" s="165" t="s">
        <v>286</v>
      </c>
      <c r="H13" s="165" t="s">
        <v>287</v>
      </c>
      <c r="I13" s="24">
        <v>17700</v>
      </c>
      <c r="J13" s="24"/>
      <c r="K13" s="24"/>
      <c r="L13" s="24"/>
      <c r="M13" s="24"/>
      <c r="N13" s="24">
        <v>17700</v>
      </c>
      <c r="O13" s="24"/>
      <c r="P13" s="24"/>
      <c r="Q13" s="24"/>
      <c r="R13" s="24"/>
      <c r="S13" s="24"/>
      <c r="T13" s="24"/>
      <c r="U13" s="24"/>
      <c r="V13" s="24"/>
      <c r="W13" s="24"/>
    </row>
    <row r="14" ht="18.75" customHeight="1" spans="1:23">
      <c r="A14" s="165" t="s">
        <v>346</v>
      </c>
      <c r="B14" s="165" t="s">
        <v>347</v>
      </c>
      <c r="C14" s="22" t="s">
        <v>345</v>
      </c>
      <c r="D14" s="165" t="s">
        <v>71</v>
      </c>
      <c r="E14" s="165" t="s">
        <v>158</v>
      </c>
      <c r="F14" s="165" t="s">
        <v>159</v>
      </c>
      <c r="G14" s="165" t="s">
        <v>286</v>
      </c>
      <c r="H14" s="165" t="s">
        <v>287</v>
      </c>
      <c r="I14" s="24">
        <v>115300</v>
      </c>
      <c r="J14" s="24"/>
      <c r="K14" s="24"/>
      <c r="L14" s="24"/>
      <c r="M14" s="24"/>
      <c r="N14" s="24">
        <v>115300</v>
      </c>
      <c r="O14" s="24"/>
      <c r="P14" s="24"/>
      <c r="Q14" s="24"/>
      <c r="R14" s="24"/>
      <c r="S14" s="24"/>
      <c r="T14" s="24"/>
      <c r="U14" s="24"/>
      <c r="V14" s="24"/>
      <c r="W14" s="24"/>
    </row>
    <row r="15" ht="18.75" customHeight="1" spans="1:23">
      <c r="A15" s="165" t="s">
        <v>346</v>
      </c>
      <c r="B15" s="165" t="s">
        <v>347</v>
      </c>
      <c r="C15" s="22" t="s">
        <v>345</v>
      </c>
      <c r="D15" s="165" t="s">
        <v>71</v>
      </c>
      <c r="E15" s="165" t="s">
        <v>158</v>
      </c>
      <c r="F15" s="165" t="s">
        <v>159</v>
      </c>
      <c r="G15" s="165" t="s">
        <v>294</v>
      </c>
      <c r="H15" s="165" t="s">
        <v>295</v>
      </c>
      <c r="I15" s="24">
        <v>30000</v>
      </c>
      <c r="J15" s="24"/>
      <c r="K15" s="24"/>
      <c r="L15" s="24"/>
      <c r="M15" s="24"/>
      <c r="N15" s="24">
        <v>30000</v>
      </c>
      <c r="O15" s="24"/>
      <c r="P15" s="24"/>
      <c r="Q15" s="24"/>
      <c r="R15" s="24"/>
      <c r="S15" s="24"/>
      <c r="T15" s="24"/>
      <c r="U15" s="24"/>
      <c r="V15" s="24"/>
      <c r="W15" s="24"/>
    </row>
    <row r="16" ht="18.75" customHeight="1" spans="1:23">
      <c r="A16" s="165" t="s">
        <v>346</v>
      </c>
      <c r="B16" s="165" t="s">
        <v>347</v>
      </c>
      <c r="C16" s="22" t="s">
        <v>345</v>
      </c>
      <c r="D16" s="165" t="s">
        <v>71</v>
      </c>
      <c r="E16" s="165" t="s">
        <v>158</v>
      </c>
      <c r="F16" s="165" t="s">
        <v>159</v>
      </c>
      <c r="G16" s="165" t="s">
        <v>348</v>
      </c>
      <c r="H16" s="165" t="s">
        <v>349</v>
      </c>
      <c r="I16" s="24">
        <v>134682.55</v>
      </c>
      <c r="J16" s="24"/>
      <c r="K16" s="24"/>
      <c r="L16" s="24"/>
      <c r="M16" s="24"/>
      <c r="N16" s="24">
        <v>134682.55</v>
      </c>
      <c r="O16" s="24"/>
      <c r="P16" s="24"/>
      <c r="Q16" s="24"/>
      <c r="R16" s="24"/>
      <c r="S16" s="24"/>
      <c r="T16" s="24"/>
      <c r="U16" s="24"/>
      <c r="V16" s="24"/>
      <c r="W16" s="24"/>
    </row>
    <row r="17" ht="18.75" customHeight="1" spans="1:23">
      <c r="A17" s="165" t="s">
        <v>346</v>
      </c>
      <c r="B17" s="165" t="s">
        <v>347</v>
      </c>
      <c r="C17" s="22" t="s">
        <v>345</v>
      </c>
      <c r="D17" s="165" t="s">
        <v>71</v>
      </c>
      <c r="E17" s="165" t="s">
        <v>158</v>
      </c>
      <c r="F17" s="165" t="s">
        <v>159</v>
      </c>
      <c r="G17" s="165" t="s">
        <v>348</v>
      </c>
      <c r="H17" s="165" t="s">
        <v>349</v>
      </c>
      <c r="I17" s="24">
        <v>3774417.45</v>
      </c>
      <c r="J17" s="24"/>
      <c r="K17" s="24"/>
      <c r="L17" s="24"/>
      <c r="M17" s="24"/>
      <c r="N17" s="24">
        <v>3774417.45</v>
      </c>
      <c r="O17" s="24"/>
      <c r="P17" s="24"/>
      <c r="Q17" s="24"/>
      <c r="R17" s="24"/>
      <c r="S17" s="24"/>
      <c r="T17" s="24"/>
      <c r="U17" s="24"/>
      <c r="V17" s="24"/>
      <c r="W17" s="24"/>
    </row>
    <row r="18" ht="18.75" customHeight="1" spans="1:23">
      <c r="A18" s="26"/>
      <c r="B18" s="26"/>
      <c r="C18" s="22" t="s">
        <v>350</v>
      </c>
      <c r="D18" s="26"/>
      <c r="E18" s="26"/>
      <c r="F18" s="26"/>
      <c r="G18" s="26"/>
      <c r="H18" s="26"/>
      <c r="I18" s="24">
        <v>500000</v>
      </c>
      <c r="J18" s="24">
        <v>500000</v>
      </c>
      <c r="K18" s="24">
        <v>500000</v>
      </c>
      <c r="L18" s="24"/>
      <c r="M18" s="24"/>
      <c r="N18" s="24"/>
      <c r="O18" s="24"/>
      <c r="P18" s="24"/>
      <c r="Q18" s="24"/>
      <c r="R18" s="24"/>
      <c r="S18" s="24"/>
      <c r="T18" s="24"/>
      <c r="U18" s="24"/>
      <c r="V18" s="24"/>
      <c r="W18" s="24"/>
    </row>
    <row r="19" ht="18.75" customHeight="1" spans="1:23">
      <c r="A19" s="165" t="s">
        <v>351</v>
      </c>
      <c r="B19" s="165" t="s">
        <v>352</v>
      </c>
      <c r="C19" s="22" t="s">
        <v>350</v>
      </c>
      <c r="D19" s="165" t="s">
        <v>71</v>
      </c>
      <c r="E19" s="165" t="s">
        <v>158</v>
      </c>
      <c r="F19" s="165" t="s">
        <v>159</v>
      </c>
      <c r="G19" s="165" t="s">
        <v>348</v>
      </c>
      <c r="H19" s="165" t="s">
        <v>349</v>
      </c>
      <c r="I19" s="24">
        <v>500000</v>
      </c>
      <c r="J19" s="24">
        <v>500000</v>
      </c>
      <c r="K19" s="24">
        <v>500000</v>
      </c>
      <c r="L19" s="24"/>
      <c r="M19" s="24"/>
      <c r="N19" s="24"/>
      <c r="O19" s="24"/>
      <c r="P19" s="24"/>
      <c r="Q19" s="24"/>
      <c r="R19" s="24"/>
      <c r="S19" s="24"/>
      <c r="T19" s="24"/>
      <c r="U19" s="24"/>
      <c r="V19" s="24"/>
      <c r="W19" s="24"/>
    </row>
    <row r="20" ht="18.75" customHeight="1" spans="1:23">
      <c r="A20" s="26"/>
      <c r="B20" s="26"/>
      <c r="C20" s="22" t="s">
        <v>353</v>
      </c>
      <c r="D20" s="26"/>
      <c r="E20" s="26"/>
      <c r="F20" s="26"/>
      <c r="G20" s="26"/>
      <c r="H20" s="26"/>
      <c r="I20" s="24">
        <v>450000</v>
      </c>
      <c r="J20" s="24">
        <v>450000</v>
      </c>
      <c r="K20" s="24">
        <v>450000</v>
      </c>
      <c r="L20" s="24"/>
      <c r="M20" s="24"/>
      <c r="N20" s="24"/>
      <c r="O20" s="24"/>
      <c r="P20" s="24"/>
      <c r="Q20" s="24"/>
      <c r="R20" s="24"/>
      <c r="S20" s="24"/>
      <c r="T20" s="24"/>
      <c r="U20" s="24"/>
      <c r="V20" s="24"/>
      <c r="W20" s="24"/>
    </row>
    <row r="21" ht="18.75" customHeight="1" spans="1:23">
      <c r="A21" s="165" t="s">
        <v>343</v>
      </c>
      <c r="B21" s="165" t="s">
        <v>354</v>
      </c>
      <c r="C21" s="22" t="s">
        <v>353</v>
      </c>
      <c r="D21" s="165" t="s">
        <v>71</v>
      </c>
      <c r="E21" s="165" t="s">
        <v>129</v>
      </c>
      <c r="F21" s="165" t="s">
        <v>130</v>
      </c>
      <c r="G21" s="165" t="s">
        <v>355</v>
      </c>
      <c r="H21" s="165" t="s">
        <v>356</v>
      </c>
      <c r="I21" s="24">
        <v>450000</v>
      </c>
      <c r="J21" s="24">
        <v>450000</v>
      </c>
      <c r="K21" s="24">
        <v>450000</v>
      </c>
      <c r="L21" s="24"/>
      <c r="M21" s="24"/>
      <c r="N21" s="24"/>
      <c r="O21" s="24"/>
      <c r="P21" s="24"/>
      <c r="Q21" s="24"/>
      <c r="R21" s="24"/>
      <c r="S21" s="24"/>
      <c r="T21" s="24"/>
      <c r="U21" s="24"/>
      <c r="V21" s="24"/>
      <c r="W21" s="24"/>
    </row>
    <row r="22" ht="18.75" customHeight="1" spans="1:23">
      <c r="A22" s="26"/>
      <c r="B22" s="26"/>
      <c r="C22" s="22" t="s">
        <v>357</v>
      </c>
      <c r="D22" s="26"/>
      <c r="E22" s="26"/>
      <c r="F22" s="26"/>
      <c r="G22" s="26"/>
      <c r="H22" s="26"/>
      <c r="I22" s="24">
        <v>10125</v>
      </c>
      <c r="J22" s="24">
        <v>10125</v>
      </c>
      <c r="K22" s="24">
        <v>10125</v>
      </c>
      <c r="L22" s="24"/>
      <c r="M22" s="24"/>
      <c r="N22" s="24"/>
      <c r="O22" s="24"/>
      <c r="P22" s="24"/>
      <c r="Q22" s="24"/>
      <c r="R22" s="24"/>
      <c r="S22" s="24"/>
      <c r="T22" s="24"/>
      <c r="U22" s="24"/>
      <c r="V22" s="24"/>
      <c r="W22" s="24"/>
    </row>
    <row r="23" ht="18.75" customHeight="1" spans="1:23">
      <c r="A23" s="165" t="s">
        <v>343</v>
      </c>
      <c r="B23" s="165" t="s">
        <v>358</v>
      </c>
      <c r="C23" s="22" t="s">
        <v>357</v>
      </c>
      <c r="D23" s="165" t="s">
        <v>71</v>
      </c>
      <c r="E23" s="165" t="s">
        <v>129</v>
      </c>
      <c r="F23" s="165" t="s">
        <v>130</v>
      </c>
      <c r="G23" s="165" t="s">
        <v>355</v>
      </c>
      <c r="H23" s="165" t="s">
        <v>356</v>
      </c>
      <c r="I23" s="24">
        <v>10125</v>
      </c>
      <c r="J23" s="24">
        <v>10125</v>
      </c>
      <c r="K23" s="24">
        <v>10125</v>
      </c>
      <c r="L23" s="24"/>
      <c r="M23" s="24"/>
      <c r="N23" s="24"/>
      <c r="O23" s="24"/>
      <c r="P23" s="24"/>
      <c r="Q23" s="24"/>
      <c r="R23" s="24"/>
      <c r="S23" s="24"/>
      <c r="T23" s="24"/>
      <c r="U23" s="24"/>
      <c r="V23" s="24"/>
      <c r="W23" s="24"/>
    </row>
    <row r="24" ht="18.75" customHeight="1" spans="1:23">
      <c r="A24" s="26"/>
      <c r="B24" s="26"/>
      <c r="C24" s="22" t="s">
        <v>359</v>
      </c>
      <c r="D24" s="26"/>
      <c r="E24" s="26"/>
      <c r="F24" s="26"/>
      <c r="G24" s="26"/>
      <c r="H24" s="26"/>
      <c r="I24" s="24">
        <v>30020</v>
      </c>
      <c r="J24" s="24"/>
      <c r="K24" s="24"/>
      <c r="L24" s="24"/>
      <c r="M24" s="24"/>
      <c r="N24" s="24">
        <v>30020</v>
      </c>
      <c r="O24" s="24"/>
      <c r="P24" s="24"/>
      <c r="Q24" s="24"/>
      <c r="R24" s="24"/>
      <c r="S24" s="24"/>
      <c r="T24" s="24"/>
      <c r="U24" s="24"/>
      <c r="V24" s="24"/>
      <c r="W24" s="24"/>
    </row>
    <row r="25" ht="18.75" customHeight="1" spans="1:23">
      <c r="A25" s="165" t="s">
        <v>346</v>
      </c>
      <c r="B25" s="165" t="s">
        <v>360</v>
      </c>
      <c r="C25" s="22" t="s">
        <v>359</v>
      </c>
      <c r="D25" s="165" t="s">
        <v>71</v>
      </c>
      <c r="E25" s="165" t="s">
        <v>154</v>
      </c>
      <c r="F25" s="165" t="s">
        <v>155</v>
      </c>
      <c r="G25" s="165" t="s">
        <v>361</v>
      </c>
      <c r="H25" s="165" t="s">
        <v>362</v>
      </c>
      <c r="I25" s="24">
        <v>30020</v>
      </c>
      <c r="J25" s="24"/>
      <c r="K25" s="24"/>
      <c r="L25" s="24"/>
      <c r="M25" s="24"/>
      <c r="N25" s="24">
        <v>30020</v>
      </c>
      <c r="O25" s="24"/>
      <c r="P25" s="24"/>
      <c r="Q25" s="24"/>
      <c r="R25" s="24"/>
      <c r="S25" s="24"/>
      <c r="T25" s="24"/>
      <c r="U25" s="24"/>
      <c r="V25" s="24"/>
      <c r="W25" s="24"/>
    </row>
    <row r="26" ht="18.75" customHeight="1" spans="1:23">
      <c r="A26" s="26"/>
      <c r="B26" s="26"/>
      <c r="C26" s="22" t="s">
        <v>363</v>
      </c>
      <c r="D26" s="26"/>
      <c r="E26" s="26"/>
      <c r="F26" s="26"/>
      <c r="G26" s="26"/>
      <c r="H26" s="26"/>
      <c r="I26" s="24">
        <v>30000</v>
      </c>
      <c r="J26" s="24">
        <v>30000</v>
      </c>
      <c r="K26" s="24">
        <v>30000</v>
      </c>
      <c r="L26" s="24"/>
      <c r="M26" s="24"/>
      <c r="N26" s="24"/>
      <c r="O26" s="24"/>
      <c r="P26" s="24"/>
      <c r="Q26" s="24"/>
      <c r="R26" s="24"/>
      <c r="S26" s="24"/>
      <c r="T26" s="24"/>
      <c r="U26" s="24"/>
      <c r="V26" s="24"/>
      <c r="W26" s="24"/>
    </row>
    <row r="27" ht="18.75" customHeight="1" spans="1:23">
      <c r="A27" s="165" t="s">
        <v>351</v>
      </c>
      <c r="B27" s="165" t="s">
        <v>364</v>
      </c>
      <c r="C27" s="22" t="s">
        <v>363</v>
      </c>
      <c r="D27" s="165" t="s">
        <v>71</v>
      </c>
      <c r="E27" s="165" t="s">
        <v>121</v>
      </c>
      <c r="F27" s="165" t="s">
        <v>122</v>
      </c>
      <c r="G27" s="165" t="s">
        <v>327</v>
      </c>
      <c r="H27" s="165" t="s">
        <v>328</v>
      </c>
      <c r="I27" s="24">
        <v>30000</v>
      </c>
      <c r="J27" s="24">
        <v>30000</v>
      </c>
      <c r="K27" s="24">
        <v>30000</v>
      </c>
      <c r="L27" s="24"/>
      <c r="M27" s="24"/>
      <c r="N27" s="24"/>
      <c r="O27" s="24"/>
      <c r="P27" s="24"/>
      <c r="Q27" s="24"/>
      <c r="R27" s="24"/>
      <c r="S27" s="24"/>
      <c r="T27" s="24"/>
      <c r="U27" s="24"/>
      <c r="V27" s="24"/>
      <c r="W27" s="24"/>
    </row>
    <row r="28" ht="18.75" customHeight="1" spans="1:23">
      <c r="A28" s="26"/>
      <c r="B28" s="26"/>
      <c r="C28" s="22" t="s">
        <v>365</v>
      </c>
      <c r="D28" s="26"/>
      <c r="E28" s="26"/>
      <c r="F28" s="26"/>
      <c r="G28" s="26"/>
      <c r="H28" s="26"/>
      <c r="I28" s="24">
        <v>123911</v>
      </c>
      <c r="J28" s="24">
        <v>116136</v>
      </c>
      <c r="K28" s="24">
        <v>116136</v>
      </c>
      <c r="L28" s="24"/>
      <c r="M28" s="24"/>
      <c r="N28" s="24">
        <v>7775</v>
      </c>
      <c r="O28" s="24"/>
      <c r="P28" s="24"/>
      <c r="Q28" s="24"/>
      <c r="R28" s="24"/>
      <c r="S28" s="24"/>
      <c r="T28" s="24"/>
      <c r="U28" s="24"/>
      <c r="V28" s="24"/>
      <c r="W28" s="24"/>
    </row>
    <row r="29" ht="18.75" customHeight="1" spans="1:23">
      <c r="A29" s="165" t="s">
        <v>343</v>
      </c>
      <c r="B29" s="165" t="s">
        <v>366</v>
      </c>
      <c r="C29" s="22" t="s">
        <v>365</v>
      </c>
      <c r="D29" s="165" t="s">
        <v>71</v>
      </c>
      <c r="E29" s="165" t="s">
        <v>133</v>
      </c>
      <c r="F29" s="165" t="s">
        <v>132</v>
      </c>
      <c r="G29" s="165" t="s">
        <v>327</v>
      </c>
      <c r="H29" s="165" t="s">
        <v>328</v>
      </c>
      <c r="I29" s="24">
        <v>116136</v>
      </c>
      <c r="J29" s="24">
        <v>116136</v>
      </c>
      <c r="K29" s="24">
        <v>116136</v>
      </c>
      <c r="L29" s="24"/>
      <c r="M29" s="24"/>
      <c r="N29" s="24"/>
      <c r="O29" s="24"/>
      <c r="P29" s="24"/>
      <c r="Q29" s="24"/>
      <c r="R29" s="24"/>
      <c r="S29" s="24"/>
      <c r="T29" s="24"/>
      <c r="U29" s="24"/>
      <c r="V29" s="24"/>
      <c r="W29" s="24"/>
    </row>
    <row r="30" ht="18.75" customHeight="1" spans="1:23">
      <c r="A30" s="165" t="s">
        <v>343</v>
      </c>
      <c r="B30" s="165" t="s">
        <v>366</v>
      </c>
      <c r="C30" s="22" t="s">
        <v>365</v>
      </c>
      <c r="D30" s="165" t="s">
        <v>71</v>
      </c>
      <c r="E30" s="165" t="s">
        <v>133</v>
      </c>
      <c r="F30" s="165" t="s">
        <v>132</v>
      </c>
      <c r="G30" s="165" t="s">
        <v>327</v>
      </c>
      <c r="H30" s="165" t="s">
        <v>328</v>
      </c>
      <c r="I30" s="24">
        <v>7775</v>
      </c>
      <c r="J30" s="24"/>
      <c r="K30" s="24"/>
      <c r="L30" s="24"/>
      <c r="M30" s="24"/>
      <c r="N30" s="24">
        <v>7775</v>
      </c>
      <c r="O30" s="24"/>
      <c r="P30" s="24"/>
      <c r="Q30" s="24"/>
      <c r="R30" s="24"/>
      <c r="S30" s="24"/>
      <c r="T30" s="24"/>
      <c r="U30" s="24"/>
      <c r="V30" s="24"/>
      <c r="W30" s="24"/>
    </row>
    <row r="31" ht="18.75" customHeight="1" spans="1:23">
      <c r="A31" s="26"/>
      <c r="B31" s="26"/>
      <c r="C31" s="22" t="s">
        <v>367</v>
      </c>
      <c r="D31" s="26"/>
      <c r="E31" s="26"/>
      <c r="F31" s="26"/>
      <c r="G31" s="26"/>
      <c r="H31" s="26"/>
      <c r="I31" s="24">
        <v>188200</v>
      </c>
      <c r="J31" s="24"/>
      <c r="K31" s="24"/>
      <c r="L31" s="24"/>
      <c r="M31" s="24"/>
      <c r="N31" s="24">
        <v>188200</v>
      </c>
      <c r="O31" s="24"/>
      <c r="P31" s="24"/>
      <c r="Q31" s="24"/>
      <c r="R31" s="24"/>
      <c r="S31" s="24"/>
      <c r="T31" s="24"/>
      <c r="U31" s="24"/>
      <c r="V31" s="24"/>
      <c r="W31" s="24"/>
    </row>
    <row r="32" ht="18.75" customHeight="1" spans="1:23">
      <c r="A32" s="165" t="s">
        <v>343</v>
      </c>
      <c r="B32" s="165" t="s">
        <v>368</v>
      </c>
      <c r="C32" s="22" t="s">
        <v>367</v>
      </c>
      <c r="D32" s="165" t="s">
        <v>71</v>
      </c>
      <c r="E32" s="165" t="s">
        <v>121</v>
      </c>
      <c r="F32" s="165" t="s">
        <v>122</v>
      </c>
      <c r="G32" s="165" t="s">
        <v>286</v>
      </c>
      <c r="H32" s="165" t="s">
        <v>287</v>
      </c>
      <c r="I32" s="24">
        <v>20600</v>
      </c>
      <c r="J32" s="24"/>
      <c r="K32" s="24"/>
      <c r="L32" s="24"/>
      <c r="M32" s="24"/>
      <c r="N32" s="24">
        <v>20600</v>
      </c>
      <c r="O32" s="24"/>
      <c r="P32" s="24"/>
      <c r="Q32" s="24"/>
      <c r="R32" s="24"/>
      <c r="S32" s="24"/>
      <c r="T32" s="24"/>
      <c r="U32" s="24"/>
      <c r="V32" s="24"/>
      <c r="W32" s="24"/>
    </row>
    <row r="33" ht="18.75" customHeight="1" spans="1:23">
      <c r="A33" s="165" t="s">
        <v>343</v>
      </c>
      <c r="B33" s="165" t="s">
        <v>368</v>
      </c>
      <c r="C33" s="22" t="s">
        <v>367</v>
      </c>
      <c r="D33" s="165" t="s">
        <v>71</v>
      </c>
      <c r="E33" s="165" t="s">
        <v>121</v>
      </c>
      <c r="F33" s="165" t="s">
        <v>122</v>
      </c>
      <c r="G33" s="165" t="s">
        <v>286</v>
      </c>
      <c r="H33" s="165" t="s">
        <v>287</v>
      </c>
      <c r="I33" s="24">
        <v>145400</v>
      </c>
      <c r="J33" s="24"/>
      <c r="K33" s="24"/>
      <c r="L33" s="24"/>
      <c r="M33" s="24"/>
      <c r="N33" s="24">
        <v>145400</v>
      </c>
      <c r="O33" s="24"/>
      <c r="P33" s="24"/>
      <c r="Q33" s="24"/>
      <c r="R33" s="24"/>
      <c r="S33" s="24"/>
      <c r="T33" s="24"/>
      <c r="U33" s="24"/>
      <c r="V33" s="24"/>
      <c r="W33" s="24"/>
    </row>
    <row r="34" ht="18.75" customHeight="1" spans="1:23">
      <c r="A34" s="165" t="s">
        <v>343</v>
      </c>
      <c r="B34" s="165" t="s">
        <v>368</v>
      </c>
      <c r="C34" s="22" t="s">
        <v>367</v>
      </c>
      <c r="D34" s="165" t="s">
        <v>71</v>
      </c>
      <c r="E34" s="165" t="s">
        <v>121</v>
      </c>
      <c r="F34" s="165" t="s">
        <v>122</v>
      </c>
      <c r="G34" s="165" t="s">
        <v>286</v>
      </c>
      <c r="H34" s="165" t="s">
        <v>287</v>
      </c>
      <c r="I34" s="24">
        <v>22200</v>
      </c>
      <c r="J34" s="24"/>
      <c r="K34" s="24"/>
      <c r="L34" s="24"/>
      <c r="M34" s="24"/>
      <c r="N34" s="24">
        <v>22200</v>
      </c>
      <c r="O34" s="24"/>
      <c r="P34" s="24"/>
      <c r="Q34" s="24"/>
      <c r="R34" s="24"/>
      <c r="S34" s="24"/>
      <c r="T34" s="24"/>
      <c r="U34" s="24"/>
      <c r="V34" s="24"/>
      <c r="W34" s="24"/>
    </row>
    <row r="35" ht="18.75" customHeight="1" spans="1:23">
      <c r="A35" s="26"/>
      <c r="B35" s="26"/>
      <c r="C35" s="22" t="s">
        <v>369</v>
      </c>
      <c r="D35" s="26"/>
      <c r="E35" s="26"/>
      <c r="F35" s="26"/>
      <c r="G35" s="26"/>
      <c r="H35" s="26"/>
      <c r="I35" s="24">
        <v>191950</v>
      </c>
      <c r="J35" s="24"/>
      <c r="K35" s="24"/>
      <c r="L35" s="24"/>
      <c r="M35" s="24"/>
      <c r="N35" s="24">
        <v>191950</v>
      </c>
      <c r="O35" s="24"/>
      <c r="P35" s="24"/>
      <c r="Q35" s="24"/>
      <c r="R35" s="24"/>
      <c r="S35" s="24"/>
      <c r="T35" s="24"/>
      <c r="U35" s="24"/>
      <c r="V35" s="24"/>
      <c r="W35" s="24"/>
    </row>
    <row r="36" ht="18.75" customHeight="1" spans="1:23">
      <c r="A36" s="165" t="s">
        <v>343</v>
      </c>
      <c r="B36" s="165" t="s">
        <v>370</v>
      </c>
      <c r="C36" s="22" t="s">
        <v>369</v>
      </c>
      <c r="D36" s="165" t="s">
        <v>71</v>
      </c>
      <c r="E36" s="165" t="s">
        <v>117</v>
      </c>
      <c r="F36" s="165" t="s">
        <v>118</v>
      </c>
      <c r="G36" s="165" t="s">
        <v>327</v>
      </c>
      <c r="H36" s="165" t="s">
        <v>328</v>
      </c>
      <c r="I36" s="24">
        <v>30450</v>
      </c>
      <c r="J36" s="24"/>
      <c r="K36" s="24"/>
      <c r="L36" s="24"/>
      <c r="M36" s="24"/>
      <c r="N36" s="24">
        <v>30450</v>
      </c>
      <c r="O36" s="24"/>
      <c r="P36" s="24"/>
      <c r="Q36" s="24"/>
      <c r="R36" s="24"/>
      <c r="S36" s="24"/>
      <c r="T36" s="24"/>
      <c r="U36" s="24"/>
      <c r="V36" s="24"/>
      <c r="W36" s="24"/>
    </row>
    <row r="37" ht="18.75" customHeight="1" spans="1:23">
      <c r="A37" s="165" t="s">
        <v>343</v>
      </c>
      <c r="B37" s="165" t="s">
        <v>370</v>
      </c>
      <c r="C37" s="22" t="s">
        <v>369</v>
      </c>
      <c r="D37" s="165" t="s">
        <v>71</v>
      </c>
      <c r="E37" s="165" t="s">
        <v>117</v>
      </c>
      <c r="F37" s="165" t="s">
        <v>118</v>
      </c>
      <c r="G37" s="165" t="s">
        <v>327</v>
      </c>
      <c r="H37" s="165" t="s">
        <v>328</v>
      </c>
      <c r="I37" s="24">
        <v>29500</v>
      </c>
      <c r="J37" s="24"/>
      <c r="K37" s="24"/>
      <c r="L37" s="24"/>
      <c r="M37" s="24"/>
      <c r="N37" s="24">
        <v>29500</v>
      </c>
      <c r="O37" s="24"/>
      <c r="P37" s="24"/>
      <c r="Q37" s="24"/>
      <c r="R37" s="24"/>
      <c r="S37" s="24"/>
      <c r="T37" s="24"/>
      <c r="U37" s="24"/>
      <c r="V37" s="24"/>
      <c r="W37" s="24"/>
    </row>
    <row r="38" ht="18.75" customHeight="1" spans="1:23">
      <c r="A38" s="165" t="s">
        <v>343</v>
      </c>
      <c r="B38" s="165" t="s">
        <v>370</v>
      </c>
      <c r="C38" s="22" t="s">
        <v>369</v>
      </c>
      <c r="D38" s="165" t="s">
        <v>71</v>
      </c>
      <c r="E38" s="165" t="s">
        <v>117</v>
      </c>
      <c r="F38" s="165" t="s">
        <v>118</v>
      </c>
      <c r="G38" s="165" t="s">
        <v>327</v>
      </c>
      <c r="H38" s="165" t="s">
        <v>328</v>
      </c>
      <c r="I38" s="24">
        <v>132000</v>
      </c>
      <c r="J38" s="24"/>
      <c r="K38" s="24"/>
      <c r="L38" s="24"/>
      <c r="M38" s="24"/>
      <c r="N38" s="24">
        <v>132000</v>
      </c>
      <c r="O38" s="24"/>
      <c r="P38" s="24"/>
      <c r="Q38" s="24"/>
      <c r="R38" s="24"/>
      <c r="S38" s="24"/>
      <c r="T38" s="24"/>
      <c r="U38" s="24"/>
      <c r="V38" s="24"/>
      <c r="W38" s="24"/>
    </row>
    <row r="39" ht="18.75" customHeight="1" spans="1:23">
      <c r="A39" s="26"/>
      <c r="B39" s="26"/>
      <c r="C39" s="22" t="s">
        <v>371</v>
      </c>
      <c r="D39" s="26"/>
      <c r="E39" s="26"/>
      <c r="F39" s="26"/>
      <c r="G39" s="26"/>
      <c r="H39" s="26"/>
      <c r="I39" s="24">
        <v>1000000</v>
      </c>
      <c r="J39" s="24">
        <v>1000000</v>
      </c>
      <c r="K39" s="24">
        <v>1000000</v>
      </c>
      <c r="L39" s="24"/>
      <c r="M39" s="24"/>
      <c r="N39" s="24"/>
      <c r="O39" s="24"/>
      <c r="P39" s="24"/>
      <c r="Q39" s="24"/>
      <c r="R39" s="24"/>
      <c r="S39" s="24"/>
      <c r="T39" s="24"/>
      <c r="U39" s="24"/>
      <c r="V39" s="24"/>
      <c r="W39" s="24"/>
    </row>
    <row r="40" ht="18.75" customHeight="1" spans="1:23">
      <c r="A40" s="165" t="s">
        <v>343</v>
      </c>
      <c r="B40" s="165" t="s">
        <v>372</v>
      </c>
      <c r="C40" s="22" t="s">
        <v>371</v>
      </c>
      <c r="D40" s="165" t="s">
        <v>71</v>
      </c>
      <c r="E40" s="165" t="s">
        <v>97</v>
      </c>
      <c r="F40" s="165" t="s">
        <v>98</v>
      </c>
      <c r="G40" s="165" t="s">
        <v>327</v>
      </c>
      <c r="H40" s="165" t="s">
        <v>328</v>
      </c>
      <c r="I40" s="24">
        <v>1000000</v>
      </c>
      <c r="J40" s="24">
        <v>1000000</v>
      </c>
      <c r="K40" s="24">
        <v>1000000</v>
      </c>
      <c r="L40" s="24"/>
      <c r="M40" s="24"/>
      <c r="N40" s="24"/>
      <c r="O40" s="24"/>
      <c r="P40" s="24"/>
      <c r="Q40" s="24"/>
      <c r="R40" s="24"/>
      <c r="S40" s="24"/>
      <c r="T40" s="24"/>
      <c r="U40" s="24"/>
      <c r="V40" s="24"/>
      <c r="W40" s="24"/>
    </row>
    <row r="41" ht="18.75" customHeight="1" spans="1:23">
      <c r="A41" s="26"/>
      <c r="B41" s="26"/>
      <c r="C41" s="22" t="s">
        <v>373</v>
      </c>
      <c r="D41" s="26"/>
      <c r="E41" s="26"/>
      <c r="F41" s="26"/>
      <c r="G41" s="26"/>
      <c r="H41" s="26"/>
      <c r="I41" s="24">
        <v>250000</v>
      </c>
      <c r="J41" s="24"/>
      <c r="K41" s="24"/>
      <c r="L41" s="24"/>
      <c r="M41" s="24"/>
      <c r="N41" s="24"/>
      <c r="O41" s="24"/>
      <c r="P41" s="24"/>
      <c r="Q41" s="24"/>
      <c r="R41" s="24">
        <v>250000</v>
      </c>
      <c r="S41" s="24"/>
      <c r="T41" s="24"/>
      <c r="U41" s="24"/>
      <c r="V41" s="24"/>
      <c r="W41" s="24">
        <v>250000</v>
      </c>
    </row>
    <row r="42" ht="18.75" customHeight="1" spans="1:23">
      <c r="A42" s="165" t="s">
        <v>351</v>
      </c>
      <c r="B42" s="165" t="s">
        <v>374</v>
      </c>
      <c r="C42" s="22" t="s">
        <v>373</v>
      </c>
      <c r="D42" s="165" t="s">
        <v>71</v>
      </c>
      <c r="E42" s="165" t="s">
        <v>168</v>
      </c>
      <c r="F42" s="165" t="s">
        <v>84</v>
      </c>
      <c r="G42" s="165" t="s">
        <v>286</v>
      </c>
      <c r="H42" s="165" t="s">
        <v>287</v>
      </c>
      <c r="I42" s="24">
        <v>250000</v>
      </c>
      <c r="J42" s="24"/>
      <c r="K42" s="24"/>
      <c r="L42" s="24"/>
      <c r="M42" s="24"/>
      <c r="N42" s="24"/>
      <c r="O42" s="24"/>
      <c r="P42" s="24"/>
      <c r="Q42" s="24"/>
      <c r="R42" s="24">
        <v>250000</v>
      </c>
      <c r="S42" s="24"/>
      <c r="T42" s="24"/>
      <c r="U42" s="24"/>
      <c r="V42" s="24"/>
      <c r="W42" s="24">
        <v>250000</v>
      </c>
    </row>
    <row r="43" ht="18.75" customHeight="1" spans="1:23">
      <c r="A43" s="26"/>
      <c r="B43" s="26"/>
      <c r="C43" s="22" t="s">
        <v>375</v>
      </c>
      <c r="D43" s="26"/>
      <c r="E43" s="26"/>
      <c r="F43" s="26"/>
      <c r="G43" s="26"/>
      <c r="H43" s="26"/>
      <c r="I43" s="24">
        <v>30000</v>
      </c>
      <c r="J43" s="24">
        <v>30000</v>
      </c>
      <c r="K43" s="24">
        <v>30000</v>
      </c>
      <c r="L43" s="24"/>
      <c r="M43" s="24"/>
      <c r="N43" s="24"/>
      <c r="O43" s="24"/>
      <c r="P43" s="24"/>
      <c r="Q43" s="24"/>
      <c r="R43" s="24"/>
      <c r="S43" s="24"/>
      <c r="T43" s="24"/>
      <c r="U43" s="24"/>
      <c r="V43" s="24"/>
      <c r="W43" s="24"/>
    </row>
    <row r="44" ht="18.75" customHeight="1" spans="1:23">
      <c r="A44" s="165" t="s">
        <v>346</v>
      </c>
      <c r="B44" s="165" t="s">
        <v>376</v>
      </c>
      <c r="C44" s="22" t="s">
        <v>375</v>
      </c>
      <c r="D44" s="165" t="s">
        <v>71</v>
      </c>
      <c r="E44" s="165" t="s">
        <v>97</v>
      </c>
      <c r="F44" s="165" t="s">
        <v>98</v>
      </c>
      <c r="G44" s="165" t="s">
        <v>286</v>
      </c>
      <c r="H44" s="165" t="s">
        <v>287</v>
      </c>
      <c r="I44" s="24">
        <v>30000</v>
      </c>
      <c r="J44" s="24">
        <v>30000</v>
      </c>
      <c r="K44" s="24">
        <v>30000</v>
      </c>
      <c r="L44" s="24"/>
      <c r="M44" s="24"/>
      <c r="N44" s="24"/>
      <c r="O44" s="24"/>
      <c r="P44" s="24"/>
      <c r="Q44" s="24"/>
      <c r="R44" s="24"/>
      <c r="S44" s="24"/>
      <c r="T44" s="24"/>
      <c r="U44" s="24"/>
      <c r="V44" s="24"/>
      <c r="W44" s="24"/>
    </row>
    <row r="45" ht="18.75" customHeight="1" spans="1:23">
      <c r="A45" s="26"/>
      <c r="B45" s="26"/>
      <c r="C45" s="22" t="s">
        <v>377</v>
      </c>
      <c r="D45" s="26"/>
      <c r="E45" s="26"/>
      <c r="F45" s="26"/>
      <c r="G45" s="26"/>
      <c r="H45" s="26"/>
      <c r="I45" s="24">
        <v>275413</v>
      </c>
      <c r="J45" s="24"/>
      <c r="K45" s="24"/>
      <c r="L45" s="24"/>
      <c r="M45" s="24"/>
      <c r="N45" s="24">
        <v>275413</v>
      </c>
      <c r="O45" s="24"/>
      <c r="P45" s="24"/>
      <c r="Q45" s="24"/>
      <c r="R45" s="24"/>
      <c r="S45" s="24"/>
      <c r="T45" s="24"/>
      <c r="U45" s="24"/>
      <c r="V45" s="24"/>
      <c r="W45" s="24"/>
    </row>
    <row r="46" ht="18.75" customHeight="1" spans="1:23">
      <c r="A46" s="165" t="s">
        <v>351</v>
      </c>
      <c r="B46" s="165" t="s">
        <v>378</v>
      </c>
      <c r="C46" s="22" t="s">
        <v>377</v>
      </c>
      <c r="D46" s="165" t="s">
        <v>71</v>
      </c>
      <c r="E46" s="165" t="s">
        <v>89</v>
      </c>
      <c r="F46" s="165" t="s">
        <v>90</v>
      </c>
      <c r="G46" s="165" t="s">
        <v>286</v>
      </c>
      <c r="H46" s="165" t="s">
        <v>287</v>
      </c>
      <c r="I46" s="24">
        <v>54913</v>
      </c>
      <c r="J46" s="24"/>
      <c r="K46" s="24"/>
      <c r="L46" s="24"/>
      <c r="M46" s="24"/>
      <c r="N46" s="24">
        <v>54913</v>
      </c>
      <c r="O46" s="24"/>
      <c r="P46" s="24"/>
      <c r="Q46" s="24"/>
      <c r="R46" s="24"/>
      <c r="S46" s="24"/>
      <c r="T46" s="24"/>
      <c r="U46" s="24"/>
      <c r="V46" s="24"/>
      <c r="W46" s="24"/>
    </row>
    <row r="47" ht="18.75" customHeight="1" spans="1:23">
      <c r="A47" s="165" t="s">
        <v>351</v>
      </c>
      <c r="B47" s="165" t="s">
        <v>378</v>
      </c>
      <c r="C47" s="22" t="s">
        <v>377</v>
      </c>
      <c r="D47" s="165" t="s">
        <v>71</v>
      </c>
      <c r="E47" s="165" t="s">
        <v>89</v>
      </c>
      <c r="F47" s="165" t="s">
        <v>90</v>
      </c>
      <c r="G47" s="165" t="s">
        <v>379</v>
      </c>
      <c r="H47" s="165" t="s">
        <v>380</v>
      </c>
      <c r="I47" s="24">
        <v>220500</v>
      </c>
      <c r="J47" s="24"/>
      <c r="K47" s="24"/>
      <c r="L47" s="24"/>
      <c r="M47" s="24"/>
      <c r="N47" s="24">
        <v>220500</v>
      </c>
      <c r="O47" s="24"/>
      <c r="P47" s="24"/>
      <c r="Q47" s="24"/>
      <c r="R47" s="24"/>
      <c r="S47" s="24"/>
      <c r="T47" s="24"/>
      <c r="U47" s="24"/>
      <c r="V47" s="24"/>
      <c r="W47" s="24"/>
    </row>
    <row r="48" ht="18.75" customHeight="1" spans="1:23">
      <c r="A48" s="26"/>
      <c r="B48" s="26"/>
      <c r="C48" s="22" t="s">
        <v>381</v>
      </c>
      <c r="D48" s="26"/>
      <c r="E48" s="26"/>
      <c r="F48" s="26"/>
      <c r="G48" s="26"/>
      <c r="H48" s="26"/>
      <c r="I48" s="24">
        <v>100000</v>
      </c>
      <c r="J48" s="24">
        <v>100000</v>
      </c>
      <c r="K48" s="24">
        <v>100000</v>
      </c>
      <c r="L48" s="24"/>
      <c r="M48" s="24"/>
      <c r="N48" s="24"/>
      <c r="O48" s="24"/>
      <c r="P48" s="24"/>
      <c r="Q48" s="24"/>
      <c r="R48" s="24"/>
      <c r="S48" s="24"/>
      <c r="T48" s="24"/>
      <c r="U48" s="24"/>
      <c r="V48" s="24"/>
      <c r="W48" s="24"/>
    </row>
    <row r="49" ht="18.75" customHeight="1" spans="1:23">
      <c r="A49" s="165" t="s">
        <v>346</v>
      </c>
      <c r="B49" s="165" t="s">
        <v>382</v>
      </c>
      <c r="C49" s="22" t="s">
        <v>381</v>
      </c>
      <c r="D49" s="165" t="s">
        <v>71</v>
      </c>
      <c r="E49" s="165" t="s">
        <v>119</v>
      </c>
      <c r="F49" s="165" t="s">
        <v>120</v>
      </c>
      <c r="G49" s="165" t="s">
        <v>379</v>
      </c>
      <c r="H49" s="165" t="s">
        <v>380</v>
      </c>
      <c r="I49" s="24">
        <v>100000</v>
      </c>
      <c r="J49" s="24">
        <v>100000</v>
      </c>
      <c r="K49" s="24">
        <v>100000</v>
      </c>
      <c r="L49" s="24"/>
      <c r="M49" s="24"/>
      <c r="N49" s="24"/>
      <c r="O49" s="24"/>
      <c r="P49" s="24"/>
      <c r="Q49" s="24"/>
      <c r="R49" s="24"/>
      <c r="S49" s="24"/>
      <c r="T49" s="24"/>
      <c r="U49" s="24"/>
      <c r="V49" s="24"/>
      <c r="W49" s="24"/>
    </row>
    <row r="50" ht="18.75" customHeight="1" spans="1:23">
      <c r="A50" s="26"/>
      <c r="B50" s="26"/>
      <c r="C50" s="22" t="s">
        <v>383</v>
      </c>
      <c r="D50" s="26"/>
      <c r="E50" s="26"/>
      <c r="F50" s="26"/>
      <c r="G50" s="26"/>
      <c r="H50" s="26"/>
      <c r="I50" s="24">
        <v>100000</v>
      </c>
      <c r="J50" s="24"/>
      <c r="K50" s="24"/>
      <c r="L50" s="24"/>
      <c r="M50" s="24"/>
      <c r="N50" s="24">
        <v>100000</v>
      </c>
      <c r="O50" s="24"/>
      <c r="P50" s="24"/>
      <c r="Q50" s="24"/>
      <c r="R50" s="24"/>
      <c r="S50" s="24"/>
      <c r="T50" s="24"/>
      <c r="U50" s="24"/>
      <c r="V50" s="24"/>
      <c r="W50" s="24"/>
    </row>
    <row r="51" ht="18.75" customHeight="1" spans="1:23">
      <c r="A51" s="165" t="s">
        <v>346</v>
      </c>
      <c r="B51" s="165" t="s">
        <v>382</v>
      </c>
      <c r="C51" s="22" t="s">
        <v>383</v>
      </c>
      <c r="D51" s="165" t="s">
        <v>71</v>
      </c>
      <c r="E51" s="165" t="s">
        <v>119</v>
      </c>
      <c r="F51" s="165" t="s">
        <v>120</v>
      </c>
      <c r="G51" s="165" t="s">
        <v>379</v>
      </c>
      <c r="H51" s="165" t="s">
        <v>380</v>
      </c>
      <c r="I51" s="24">
        <v>100000</v>
      </c>
      <c r="J51" s="24"/>
      <c r="K51" s="24"/>
      <c r="L51" s="24"/>
      <c r="M51" s="24"/>
      <c r="N51" s="24">
        <v>100000</v>
      </c>
      <c r="O51" s="24"/>
      <c r="P51" s="24"/>
      <c r="Q51" s="24"/>
      <c r="R51" s="24"/>
      <c r="S51" s="24"/>
      <c r="T51" s="24"/>
      <c r="U51" s="24"/>
      <c r="V51" s="24"/>
      <c r="W51" s="24"/>
    </row>
    <row r="52" ht="18.75" customHeight="1" spans="1:23">
      <c r="A52" s="26"/>
      <c r="B52" s="26"/>
      <c r="C52" s="22" t="s">
        <v>384</v>
      </c>
      <c r="D52" s="26"/>
      <c r="E52" s="26"/>
      <c r="F52" s="26"/>
      <c r="G52" s="26"/>
      <c r="H52" s="26"/>
      <c r="I52" s="24">
        <v>1056783.4</v>
      </c>
      <c r="J52" s="24"/>
      <c r="K52" s="24"/>
      <c r="L52" s="24"/>
      <c r="M52" s="24"/>
      <c r="N52" s="24">
        <v>1056783.4</v>
      </c>
      <c r="O52" s="24"/>
      <c r="P52" s="24"/>
      <c r="Q52" s="24"/>
      <c r="R52" s="24"/>
      <c r="S52" s="24"/>
      <c r="T52" s="24"/>
      <c r="U52" s="24"/>
      <c r="V52" s="24"/>
      <c r="W52" s="24"/>
    </row>
    <row r="53" ht="18.75" customHeight="1" spans="1:23">
      <c r="A53" s="165" t="s">
        <v>343</v>
      </c>
      <c r="B53" s="165" t="s">
        <v>385</v>
      </c>
      <c r="C53" s="22" t="s">
        <v>384</v>
      </c>
      <c r="D53" s="165" t="s">
        <v>71</v>
      </c>
      <c r="E53" s="165" t="s">
        <v>111</v>
      </c>
      <c r="F53" s="165" t="s">
        <v>112</v>
      </c>
      <c r="G53" s="165" t="s">
        <v>361</v>
      </c>
      <c r="H53" s="165" t="s">
        <v>362</v>
      </c>
      <c r="I53" s="24">
        <v>28860</v>
      </c>
      <c r="J53" s="24"/>
      <c r="K53" s="24"/>
      <c r="L53" s="24"/>
      <c r="M53" s="24"/>
      <c r="N53" s="24">
        <v>28860</v>
      </c>
      <c r="O53" s="24"/>
      <c r="P53" s="24"/>
      <c r="Q53" s="24"/>
      <c r="R53" s="24"/>
      <c r="S53" s="24"/>
      <c r="T53" s="24"/>
      <c r="U53" s="24"/>
      <c r="V53" s="24"/>
      <c r="W53" s="24"/>
    </row>
    <row r="54" ht="18.75" customHeight="1" spans="1:23">
      <c r="A54" s="165" t="s">
        <v>343</v>
      </c>
      <c r="B54" s="165" t="s">
        <v>385</v>
      </c>
      <c r="C54" s="22" t="s">
        <v>384</v>
      </c>
      <c r="D54" s="165" t="s">
        <v>71</v>
      </c>
      <c r="E54" s="165" t="s">
        <v>111</v>
      </c>
      <c r="F54" s="165" t="s">
        <v>112</v>
      </c>
      <c r="G54" s="165" t="s">
        <v>361</v>
      </c>
      <c r="H54" s="165" t="s">
        <v>362</v>
      </c>
      <c r="I54" s="24">
        <v>13880</v>
      </c>
      <c r="J54" s="24"/>
      <c r="K54" s="24"/>
      <c r="L54" s="24"/>
      <c r="M54" s="24"/>
      <c r="N54" s="24">
        <v>13880</v>
      </c>
      <c r="O54" s="24"/>
      <c r="P54" s="24"/>
      <c r="Q54" s="24"/>
      <c r="R54" s="24"/>
      <c r="S54" s="24"/>
      <c r="T54" s="24"/>
      <c r="U54" s="24"/>
      <c r="V54" s="24"/>
      <c r="W54" s="24"/>
    </row>
    <row r="55" ht="18.75" customHeight="1" spans="1:23">
      <c r="A55" s="165" t="s">
        <v>343</v>
      </c>
      <c r="B55" s="165" t="s">
        <v>385</v>
      </c>
      <c r="C55" s="22" t="s">
        <v>384</v>
      </c>
      <c r="D55" s="165" t="s">
        <v>71</v>
      </c>
      <c r="E55" s="165" t="s">
        <v>111</v>
      </c>
      <c r="F55" s="165" t="s">
        <v>112</v>
      </c>
      <c r="G55" s="165" t="s">
        <v>361</v>
      </c>
      <c r="H55" s="165" t="s">
        <v>362</v>
      </c>
      <c r="I55" s="24">
        <v>12400</v>
      </c>
      <c r="J55" s="24"/>
      <c r="K55" s="24"/>
      <c r="L55" s="24"/>
      <c r="M55" s="24"/>
      <c r="N55" s="24">
        <v>12400</v>
      </c>
      <c r="O55" s="24"/>
      <c r="P55" s="24"/>
      <c r="Q55" s="24"/>
      <c r="R55" s="24"/>
      <c r="S55" s="24"/>
      <c r="T55" s="24"/>
      <c r="U55" s="24"/>
      <c r="V55" s="24"/>
      <c r="W55" s="24"/>
    </row>
    <row r="56" ht="18.75" customHeight="1" spans="1:23">
      <c r="A56" s="165" t="s">
        <v>343</v>
      </c>
      <c r="B56" s="165" t="s">
        <v>385</v>
      </c>
      <c r="C56" s="22" t="s">
        <v>384</v>
      </c>
      <c r="D56" s="165" t="s">
        <v>71</v>
      </c>
      <c r="E56" s="165" t="s">
        <v>111</v>
      </c>
      <c r="F56" s="165" t="s">
        <v>112</v>
      </c>
      <c r="G56" s="165" t="s">
        <v>361</v>
      </c>
      <c r="H56" s="165" t="s">
        <v>362</v>
      </c>
      <c r="I56" s="24">
        <v>230760</v>
      </c>
      <c r="J56" s="24"/>
      <c r="K56" s="24"/>
      <c r="L56" s="24"/>
      <c r="M56" s="24"/>
      <c r="N56" s="24">
        <v>230760</v>
      </c>
      <c r="O56" s="24"/>
      <c r="P56" s="24"/>
      <c r="Q56" s="24"/>
      <c r="R56" s="24"/>
      <c r="S56" s="24"/>
      <c r="T56" s="24"/>
      <c r="U56" s="24"/>
      <c r="V56" s="24"/>
      <c r="W56" s="24"/>
    </row>
    <row r="57" ht="18.75" customHeight="1" spans="1:23">
      <c r="A57" s="165" t="s">
        <v>343</v>
      </c>
      <c r="B57" s="165" t="s">
        <v>385</v>
      </c>
      <c r="C57" s="22" t="s">
        <v>384</v>
      </c>
      <c r="D57" s="165" t="s">
        <v>71</v>
      </c>
      <c r="E57" s="165" t="s">
        <v>111</v>
      </c>
      <c r="F57" s="165" t="s">
        <v>112</v>
      </c>
      <c r="G57" s="165" t="s">
        <v>361</v>
      </c>
      <c r="H57" s="165" t="s">
        <v>362</v>
      </c>
      <c r="I57" s="24">
        <v>32920</v>
      </c>
      <c r="J57" s="24"/>
      <c r="K57" s="24"/>
      <c r="L57" s="24"/>
      <c r="M57" s="24"/>
      <c r="N57" s="24">
        <v>32920</v>
      </c>
      <c r="O57" s="24"/>
      <c r="P57" s="24"/>
      <c r="Q57" s="24"/>
      <c r="R57" s="24"/>
      <c r="S57" s="24"/>
      <c r="T57" s="24"/>
      <c r="U57" s="24"/>
      <c r="V57" s="24"/>
      <c r="W57" s="24"/>
    </row>
    <row r="58" ht="18.75" customHeight="1" spans="1:23">
      <c r="A58" s="165" t="s">
        <v>343</v>
      </c>
      <c r="B58" s="165" t="s">
        <v>385</v>
      </c>
      <c r="C58" s="22" t="s">
        <v>384</v>
      </c>
      <c r="D58" s="165" t="s">
        <v>71</v>
      </c>
      <c r="E58" s="165" t="s">
        <v>111</v>
      </c>
      <c r="F58" s="165" t="s">
        <v>112</v>
      </c>
      <c r="G58" s="165" t="s">
        <v>361</v>
      </c>
      <c r="H58" s="165" t="s">
        <v>362</v>
      </c>
      <c r="I58" s="24">
        <v>172880</v>
      </c>
      <c r="J58" s="24"/>
      <c r="K58" s="24"/>
      <c r="L58" s="24"/>
      <c r="M58" s="24"/>
      <c r="N58" s="24">
        <v>172880</v>
      </c>
      <c r="O58" s="24"/>
      <c r="P58" s="24"/>
      <c r="Q58" s="24"/>
      <c r="R58" s="24"/>
      <c r="S58" s="24"/>
      <c r="T58" s="24"/>
      <c r="U58" s="24"/>
      <c r="V58" s="24"/>
      <c r="W58" s="24"/>
    </row>
    <row r="59" ht="18.75" customHeight="1" spans="1:23">
      <c r="A59" s="165" t="s">
        <v>343</v>
      </c>
      <c r="B59" s="165" t="s">
        <v>385</v>
      </c>
      <c r="C59" s="22" t="s">
        <v>384</v>
      </c>
      <c r="D59" s="165" t="s">
        <v>71</v>
      </c>
      <c r="E59" s="165" t="s">
        <v>113</v>
      </c>
      <c r="F59" s="165" t="s">
        <v>114</v>
      </c>
      <c r="G59" s="165" t="s">
        <v>327</v>
      </c>
      <c r="H59" s="165" t="s">
        <v>328</v>
      </c>
      <c r="I59" s="24">
        <v>21479.12</v>
      </c>
      <c r="J59" s="24"/>
      <c r="K59" s="24"/>
      <c r="L59" s="24"/>
      <c r="M59" s="24"/>
      <c r="N59" s="24">
        <v>21479.12</v>
      </c>
      <c r="O59" s="24"/>
      <c r="P59" s="24"/>
      <c r="Q59" s="24"/>
      <c r="R59" s="24"/>
      <c r="S59" s="24"/>
      <c r="T59" s="24"/>
      <c r="U59" s="24"/>
      <c r="V59" s="24"/>
      <c r="W59" s="24"/>
    </row>
    <row r="60" ht="18.75" customHeight="1" spans="1:23">
      <c r="A60" s="165" t="s">
        <v>343</v>
      </c>
      <c r="B60" s="165" t="s">
        <v>385</v>
      </c>
      <c r="C60" s="22" t="s">
        <v>384</v>
      </c>
      <c r="D60" s="165" t="s">
        <v>71</v>
      </c>
      <c r="E60" s="165" t="s">
        <v>115</v>
      </c>
      <c r="F60" s="165" t="s">
        <v>116</v>
      </c>
      <c r="G60" s="165" t="s">
        <v>327</v>
      </c>
      <c r="H60" s="165" t="s">
        <v>328</v>
      </c>
      <c r="I60" s="24">
        <v>480</v>
      </c>
      <c r="J60" s="24"/>
      <c r="K60" s="24"/>
      <c r="L60" s="24"/>
      <c r="M60" s="24"/>
      <c r="N60" s="24">
        <v>480</v>
      </c>
      <c r="O60" s="24"/>
      <c r="P60" s="24"/>
      <c r="Q60" s="24"/>
      <c r="R60" s="24"/>
      <c r="S60" s="24"/>
      <c r="T60" s="24"/>
      <c r="U60" s="24"/>
      <c r="V60" s="24"/>
      <c r="W60" s="24"/>
    </row>
    <row r="61" ht="18.75" customHeight="1" spans="1:23">
      <c r="A61" s="165" t="s">
        <v>343</v>
      </c>
      <c r="B61" s="165" t="s">
        <v>385</v>
      </c>
      <c r="C61" s="22" t="s">
        <v>384</v>
      </c>
      <c r="D61" s="165" t="s">
        <v>71</v>
      </c>
      <c r="E61" s="165" t="s">
        <v>115</v>
      </c>
      <c r="F61" s="165" t="s">
        <v>116</v>
      </c>
      <c r="G61" s="165" t="s">
        <v>327</v>
      </c>
      <c r="H61" s="165" t="s">
        <v>328</v>
      </c>
      <c r="I61" s="24">
        <v>502852.67</v>
      </c>
      <c r="J61" s="24"/>
      <c r="K61" s="24"/>
      <c r="L61" s="24"/>
      <c r="M61" s="24"/>
      <c r="N61" s="24">
        <v>502852.67</v>
      </c>
      <c r="O61" s="24"/>
      <c r="P61" s="24"/>
      <c r="Q61" s="24"/>
      <c r="R61" s="24"/>
      <c r="S61" s="24"/>
      <c r="T61" s="24"/>
      <c r="U61" s="24"/>
      <c r="V61" s="24"/>
      <c r="W61" s="24"/>
    </row>
    <row r="62" ht="18.75" customHeight="1" spans="1:23">
      <c r="A62" s="165" t="s">
        <v>343</v>
      </c>
      <c r="B62" s="165" t="s">
        <v>385</v>
      </c>
      <c r="C62" s="22" t="s">
        <v>384</v>
      </c>
      <c r="D62" s="165" t="s">
        <v>71</v>
      </c>
      <c r="E62" s="165" t="s">
        <v>121</v>
      </c>
      <c r="F62" s="165" t="s">
        <v>122</v>
      </c>
      <c r="G62" s="165" t="s">
        <v>386</v>
      </c>
      <c r="H62" s="165" t="s">
        <v>387</v>
      </c>
      <c r="I62" s="24">
        <v>40271.61</v>
      </c>
      <c r="J62" s="24"/>
      <c r="K62" s="24"/>
      <c r="L62" s="24"/>
      <c r="M62" s="24"/>
      <c r="N62" s="24">
        <v>40271.61</v>
      </c>
      <c r="O62" s="24"/>
      <c r="P62" s="24"/>
      <c r="Q62" s="24"/>
      <c r="R62" s="24"/>
      <c r="S62" s="24"/>
      <c r="T62" s="24"/>
      <c r="U62" s="24"/>
      <c r="V62" s="24"/>
      <c r="W62" s="24"/>
    </row>
    <row r="63" ht="18.75" customHeight="1" spans="1:23">
      <c r="A63" s="166" t="s">
        <v>169</v>
      </c>
      <c r="B63" s="167"/>
      <c r="C63" s="167"/>
      <c r="D63" s="167"/>
      <c r="E63" s="167"/>
      <c r="F63" s="167"/>
      <c r="G63" s="167"/>
      <c r="H63" s="168"/>
      <c r="I63" s="24">
        <v>12436993</v>
      </c>
      <c r="J63" s="24">
        <v>6264751.6</v>
      </c>
      <c r="K63" s="24">
        <v>6264751.6</v>
      </c>
      <c r="L63" s="24"/>
      <c r="M63" s="24"/>
      <c r="N63" s="24">
        <v>5922241.4</v>
      </c>
      <c r="O63" s="24"/>
      <c r="P63" s="24"/>
      <c r="Q63" s="24"/>
      <c r="R63" s="24">
        <v>250000</v>
      </c>
      <c r="S63" s="24"/>
      <c r="T63" s="24"/>
      <c r="U63" s="24"/>
      <c r="V63" s="24"/>
      <c r="W63" s="24">
        <v>250000</v>
      </c>
    </row>
  </sheetData>
  <mergeCells count="28">
    <mergeCell ref="A3:W3"/>
    <mergeCell ref="A4:H4"/>
    <mergeCell ref="J5:M5"/>
    <mergeCell ref="N5:P5"/>
    <mergeCell ref="R5:W5"/>
    <mergeCell ref="A63:H6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4"/>
  <sheetViews>
    <sheetView showZeros="0" workbookViewId="0">
      <pane ySplit="1" topLeftCell="A2"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126" t="s">
        <v>388</v>
      </c>
    </row>
    <row r="3" ht="36.75" customHeight="1" spans="1:10">
      <c r="A3" s="6" t="str">
        <f>"2025"&amp;"年部门项目支出绩效目标表"</f>
        <v>2025年部门项目支出绩效目标表</v>
      </c>
      <c r="B3" s="7"/>
      <c r="C3" s="7"/>
      <c r="D3" s="7"/>
      <c r="E3" s="7"/>
      <c r="F3" s="81"/>
      <c r="G3" s="7"/>
      <c r="H3" s="81"/>
      <c r="I3" s="81"/>
      <c r="J3" s="7"/>
    </row>
    <row r="4" ht="18.75" customHeight="1" spans="1:8">
      <c r="A4" s="8" t="str">
        <f>"单位名称："&amp;"临沧市临翔区人力资源和社会保障局"</f>
        <v>单位名称：临沧市临翔区人力资源和社会保障局</v>
      </c>
      <c r="B4" s="4"/>
      <c r="C4" s="4"/>
      <c r="D4" s="4"/>
      <c r="E4" s="4"/>
      <c r="F4" s="82"/>
      <c r="G4" s="4"/>
      <c r="H4" s="82"/>
    </row>
    <row r="5" ht="18.75" customHeight="1" spans="1:10">
      <c r="A5" s="83" t="s">
        <v>389</v>
      </c>
      <c r="B5" s="83" t="s">
        <v>390</v>
      </c>
      <c r="C5" s="83" t="s">
        <v>391</v>
      </c>
      <c r="D5" s="83" t="s">
        <v>392</v>
      </c>
      <c r="E5" s="83" t="s">
        <v>393</v>
      </c>
      <c r="F5" s="84" t="s">
        <v>394</v>
      </c>
      <c r="G5" s="83" t="s">
        <v>395</v>
      </c>
      <c r="H5" s="84" t="s">
        <v>396</v>
      </c>
      <c r="I5" s="84" t="s">
        <v>397</v>
      </c>
      <c r="J5" s="83" t="s">
        <v>398</v>
      </c>
    </row>
    <row r="6" ht="18.75" customHeight="1" spans="1:10">
      <c r="A6" s="161">
        <v>1</v>
      </c>
      <c r="B6" s="161">
        <v>2</v>
      </c>
      <c r="C6" s="161">
        <v>3</v>
      </c>
      <c r="D6" s="161">
        <v>4</v>
      </c>
      <c r="E6" s="161">
        <v>5</v>
      </c>
      <c r="F6" s="161">
        <v>6</v>
      </c>
      <c r="G6" s="161">
        <v>7</v>
      </c>
      <c r="H6" s="161">
        <v>8</v>
      </c>
      <c r="I6" s="161">
        <v>9</v>
      </c>
      <c r="J6" s="161">
        <v>10</v>
      </c>
    </row>
    <row r="7" ht="18.75" customHeight="1" spans="1:10">
      <c r="A7" s="104" t="s">
        <v>71</v>
      </c>
      <c r="B7" s="85"/>
      <c r="C7" s="85"/>
      <c r="D7" s="85"/>
      <c r="E7" s="86"/>
      <c r="F7" s="87"/>
      <c r="G7" s="86"/>
      <c r="H7" s="87"/>
      <c r="I7" s="87"/>
      <c r="J7" s="86"/>
    </row>
    <row r="8" ht="18.75" customHeight="1" spans="1:10">
      <c r="A8" s="162" t="s">
        <v>71</v>
      </c>
      <c r="B8" s="22"/>
      <c r="C8" s="22"/>
      <c r="D8" s="22"/>
      <c r="E8" s="104"/>
      <c r="F8" s="22"/>
      <c r="G8" s="104"/>
      <c r="H8" s="22"/>
      <c r="I8" s="22"/>
      <c r="J8" s="104"/>
    </row>
    <row r="9" ht="18.75" customHeight="1" spans="1:10">
      <c r="A9" s="263" t="s">
        <v>373</v>
      </c>
      <c r="B9" s="22" t="s">
        <v>399</v>
      </c>
      <c r="C9" s="22" t="s">
        <v>400</v>
      </c>
      <c r="D9" s="22" t="s">
        <v>401</v>
      </c>
      <c r="E9" s="104" t="s">
        <v>402</v>
      </c>
      <c r="F9" s="22" t="s">
        <v>403</v>
      </c>
      <c r="G9" s="104" t="s">
        <v>404</v>
      </c>
      <c r="H9" s="22" t="s">
        <v>405</v>
      </c>
      <c r="I9" s="22" t="s">
        <v>406</v>
      </c>
      <c r="J9" s="104" t="s">
        <v>407</v>
      </c>
    </row>
    <row r="10" ht="18.75" customHeight="1" spans="1:10">
      <c r="A10" s="263" t="s">
        <v>373</v>
      </c>
      <c r="B10" s="22" t="s">
        <v>399</v>
      </c>
      <c r="C10" s="22" t="s">
        <v>400</v>
      </c>
      <c r="D10" s="22" t="s">
        <v>408</v>
      </c>
      <c r="E10" s="104" t="s">
        <v>409</v>
      </c>
      <c r="F10" s="22" t="s">
        <v>403</v>
      </c>
      <c r="G10" s="104" t="s">
        <v>404</v>
      </c>
      <c r="H10" s="22" t="s">
        <v>405</v>
      </c>
      <c r="I10" s="22" t="s">
        <v>406</v>
      </c>
      <c r="J10" s="104" t="s">
        <v>407</v>
      </c>
    </row>
    <row r="11" ht="18.75" customHeight="1" spans="1:10">
      <c r="A11" s="263" t="s">
        <v>373</v>
      </c>
      <c r="B11" s="22" t="s">
        <v>399</v>
      </c>
      <c r="C11" s="22" t="s">
        <v>400</v>
      </c>
      <c r="D11" s="22" t="s">
        <v>408</v>
      </c>
      <c r="E11" s="104" t="s">
        <v>410</v>
      </c>
      <c r="F11" s="22" t="s">
        <v>403</v>
      </c>
      <c r="G11" s="104" t="s">
        <v>404</v>
      </c>
      <c r="H11" s="22" t="s">
        <v>405</v>
      </c>
      <c r="I11" s="22" t="s">
        <v>406</v>
      </c>
      <c r="J11" s="104" t="s">
        <v>411</v>
      </c>
    </row>
    <row r="12" ht="18.75" customHeight="1" spans="1:10">
      <c r="A12" s="263" t="s">
        <v>373</v>
      </c>
      <c r="B12" s="22" t="s">
        <v>399</v>
      </c>
      <c r="C12" s="22" t="s">
        <v>412</v>
      </c>
      <c r="D12" s="22" t="s">
        <v>413</v>
      </c>
      <c r="E12" s="104" t="s">
        <v>414</v>
      </c>
      <c r="F12" s="22" t="s">
        <v>403</v>
      </c>
      <c r="G12" s="104" t="s">
        <v>404</v>
      </c>
      <c r="H12" s="22" t="s">
        <v>405</v>
      </c>
      <c r="I12" s="22" t="s">
        <v>406</v>
      </c>
      <c r="J12" s="104" t="s">
        <v>415</v>
      </c>
    </row>
    <row r="13" ht="18.75" customHeight="1" spans="1:10">
      <c r="A13" s="263" t="s">
        <v>373</v>
      </c>
      <c r="B13" s="22" t="s">
        <v>399</v>
      </c>
      <c r="C13" s="22" t="s">
        <v>416</v>
      </c>
      <c r="D13" s="22" t="s">
        <v>417</v>
      </c>
      <c r="E13" s="104" t="s">
        <v>418</v>
      </c>
      <c r="F13" s="22" t="s">
        <v>403</v>
      </c>
      <c r="G13" s="104" t="s">
        <v>419</v>
      </c>
      <c r="H13" s="22" t="s">
        <v>405</v>
      </c>
      <c r="I13" s="22" t="s">
        <v>406</v>
      </c>
      <c r="J13" s="104" t="s">
        <v>420</v>
      </c>
    </row>
    <row r="14" ht="18.75" customHeight="1" spans="1:10">
      <c r="A14" s="263" t="s">
        <v>342</v>
      </c>
      <c r="B14" s="22" t="s">
        <v>421</v>
      </c>
      <c r="C14" s="22" t="s">
        <v>400</v>
      </c>
      <c r="D14" s="22" t="s">
        <v>422</v>
      </c>
      <c r="E14" s="104" t="s">
        <v>423</v>
      </c>
      <c r="F14" s="22" t="s">
        <v>403</v>
      </c>
      <c r="G14" s="104" t="s">
        <v>424</v>
      </c>
      <c r="H14" s="22" t="s">
        <v>425</v>
      </c>
      <c r="I14" s="22" t="s">
        <v>406</v>
      </c>
      <c r="J14" s="104" t="s">
        <v>426</v>
      </c>
    </row>
    <row r="15" ht="18.75" customHeight="1" spans="1:10">
      <c r="A15" s="263" t="s">
        <v>342</v>
      </c>
      <c r="B15" s="22" t="s">
        <v>421</v>
      </c>
      <c r="C15" s="22" t="s">
        <v>400</v>
      </c>
      <c r="D15" s="22" t="s">
        <v>422</v>
      </c>
      <c r="E15" s="104" t="s">
        <v>427</v>
      </c>
      <c r="F15" s="22" t="s">
        <v>403</v>
      </c>
      <c r="G15" s="104" t="s">
        <v>428</v>
      </c>
      <c r="H15" s="22" t="s">
        <v>425</v>
      </c>
      <c r="I15" s="22" t="s">
        <v>406</v>
      </c>
      <c r="J15" s="104" t="s">
        <v>426</v>
      </c>
    </row>
    <row r="16" ht="18.75" customHeight="1" spans="1:10">
      <c r="A16" s="263" t="s">
        <v>342</v>
      </c>
      <c r="B16" s="22" t="s">
        <v>421</v>
      </c>
      <c r="C16" s="22" t="s">
        <v>400</v>
      </c>
      <c r="D16" s="22" t="s">
        <v>422</v>
      </c>
      <c r="E16" s="104" t="s">
        <v>429</v>
      </c>
      <c r="F16" s="22" t="s">
        <v>403</v>
      </c>
      <c r="G16" s="104" t="s">
        <v>430</v>
      </c>
      <c r="H16" s="22" t="s">
        <v>425</v>
      </c>
      <c r="I16" s="22" t="s">
        <v>406</v>
      </c>
      <c r="J16" s="104" t="s">
        <v>426</v>
      </c>
    </row>
    <row r="17" ht="18.75" customHeight="1" spans="1:10">
      <c r="A17" s="263" t="s">
        <v>342</v>
      </c>
      <c r="B17" s="22" t="s">
        <v>421</v>
      </c>
      <c r="C17" s="22" t="s">
        <v>400</v>
      </c>
      <c r="D17" s="22" t="s">
        <v>422</v>
      </c>
      <c r="E17" s="104" t="s">
        <v>431</v>
      </c>
      <c r="F17" s="22" t="s">
        <v>403</v>
      </c>
      <c r="G17" s="104" t="s">
        <v>432</v>
      </c>
      <c r="H17" s="22" t="s">
        <v>425</v>
      </c>
      <c r="I17" s="22" t="s">
        <v>406</v>
      </c>
      <c r="J17" s="104" t="s">
        <v>426</v>
      </c>
    </row>
    <row r="18" ht="18.75" customHeight="1" spans="1:10">
      <c r="A18" s="263" t="s">
        <v>342</v>
      </c>
      <c r="B18" s="22" t="s">
        <v>421</v>
      </c>
      <c r="C18" s="22" t="s">
        <v>400</v>
      </c>
      <c r="D18" s="22" t="s">
        <v>401</v>
      </c>
      <c r="E18" s="104" t="s">
        <v>433</v>
      </c>
      <c r="F18" s="22" t="s">
        <v>403</v>
      </c>
      <c r="G18" s="104" t="s">
        <v>404</v>
      </c>
      <c r="H18" s="22" t="s">
        <v>405</v>
      </c>
      <c r="I18" s="22" t="s">
        <v>434</v>
      </c>
      <c r="J18" s="104" t="s">
        <v>435</v>
      </c>
    </row>
    <row r="19" ht="18.75" customHeight="1" spans="1:10">
      <c r="A19" s="263" t="s">
        <v>342</v>
      </c>
      <c r="B19" s="22" t="s">
        <v>421</v>
      </c>
      <c r="C19" s="22" t="s">
        <v>400</v>
      </c>
      <c r="D19" s="22" t="s">
        <v>408</v>
      </c>
      <c r="E19" s="104" t="s">
        <v>436</v>
      </c>
      <c r="F19" s="22" t="s">
        <v>403</v>
      </c>
      <c r="G19" s="104" t="s">
        <v>404</v>
      </c>
      <c r="H19" s="22" t="s">
        <v>405</v>
      </c>
      <c r="I19" s="22" t="s">
        <v>434</v>
      </c>
      <c r="J19" s="104" t="s">
        <v>436</v>
      </c>
    </row>
    <row r="20" ht="18.75" customHeight="1" spans="1:10">
      <c r="A20" s="263" t="s">
        <v>342</v>
      </c>
      <c r="B20" s="22" t="s">
        <v>421</v>
      </c>
      <c r="C20" s="22" t="s">
        <v>412</v>
      </c>
      <c r="D20" s="22" t="s">
        <v>413</v>
      </c>
      <c r="E20" s="104" t="s">
        <v>437</v>
      </c>
      <c r="F20" s="22" t="s">
        <v>403</v>
      </c>
      <c r="G20" s="104" t="s">
        <v>404</v>
      </c>
      <c r="H20" s="22" t="s">
        <v>405</v>
      </c>
      <c r="I20" s="22" t="s">
        <v>434</v>
      </c>
      <c r="J20" s="104" t="s">
        <v>438</v>
      </c>
    </row>
    <row r="21" ht="18.75" customHeight="1" spans="1:10">
      <c r="A21" s="263" t="s">
        <v>342</v>
      </c>
      <c r="B21" s="22" t="s">
        <v>421</v>
      </c>
      <c r="C21" s="22" t="s">
        <v>412</v>
      </c>
      <c r="D21" s="22" t="s">
        <v>413</v>
      </c>
      <c r="E21" s="104" t="s">
        <v>439</v>
      </c>
      <c r="F21" s="22" t="s">
        <v>403</v>
      </c>
      <c r="G21" s="104" t="s">
        <v>419</v>
      </c>
      <c r="H21" s="22" t="s">
        <v>405</v>
      </c>
      <c r="I21" s="22" t="s">
        <v>434</v>
      </c>
      <c r="J21" s="104" t="s">
        <v>440</v>
      </c>
    </row>
    <row r="22" ht="18.75" customHeight="1" spans="1:10">
      <c r="A22" s="263" t="s">
        <v>342</v>
      </c>
      <c r="B22" s="22" t="s">
        <v>421</v>
      </c>
      <c r="C22" s="22" t="s">
        <v>416</v>
      </c>
      <c r="D22" s="22" t="s">
        <v>417</v>
      </c>
      <c r="E22" s="104" t="s">
        <v>441</v>
      </c>
      <c r="F22" s="22" t="s">
        <v>442</v>
      </c>
      <c r="G22" s="104" t="s">
        <v>443</v>
      </c>
      <c r="H22" s="22" t="s">
        <v>405</v>
      </c>
      <c r="I22" s="22" t="s">
        <v>406</v>
      </c>
      <c r="J22" s="104" t="s">
        <v>444</v>
      </c>
    </row>
    <row r="23" ht="18.75" customHeight="1" spans="1:10">
      <c r="A23" s="263" t="s">
        <v>375</v>
      </c>
      <c r="B23" s="22" t="s">
        <v>445</v>
      </c>
      <c r="C23" s="22" t="s">
        <v>400</v>
      </c>
      <c r="D23" s="22" t="s">
        <v>422</v>
      </c>
      <c r="E23" s="104" t="s">
        <v>446</v>
      </c>
      <c r="F23" s="22" t="s">
        <v>442</v>
      </c>
      <c r="G23" s="104" t="s">
        <v>447</v>
      </c>
      <c r="H23" s="22" t="s">
        <v>448</v>
      </c>
      <c r="I23" s="22" t="s">
        <v>406</v>
      </c>
      <c r="J23" s="104" t="s">
        <v>449</v>
      </c>
    </row>
    <row r="24" ht="18.75" customHeight="1" spans="1:10">
      <c r="A24" s="263" t="s">
        <v>375</v>
      </c>
      <c r="B24" s="22" t="s">
        <v>445</v>
      </c>
      <c r="C24" s="22" t="s">
        <v>400</v>
      </c>
      <c r="D24" s="22" t="s">
        <v>401</v>
      </c>
      <c r="E24" s="104" t="s">
        <v>450</v>
      </c>
      <c r="F24" s="22" t="s">
        <v>442</v>
      </c>
      <c r="G24" s="104" t="s">
        <v>419</v>
      </c>
      <c r="H24" s="22" t="s">
        <v>405</v>
      </c>
      <c r="I24" s="22" t="s">
        <v>406</v>
      </c>
      <c r="J24" s="104" t="s">
        <v>451</v>
      </c>
    </row>
    <row r="25" ht="18.75" customHeight="1" spans="1:10">
      <c r="A25" s="263" t="s">
        <v>375</v>
      </c>
      <c r="B25" s="22" t="s">
        <v>445</v>
      </c>
      <c r="C25" s="22" t="s">
        <v>400</v>
      </c>
      <c r="D25" s="22" t="s">
        <v>401</v>
      </c>
      <c r="E25" s="104" t="s">
        <v>452</v>
      </c>
      <c r="F25" s="22" t="s">
        <v>403</v>
      </c>
      <c r="G25" s="104" t="s">
        <v>443</v>
      </c>
      <c r="H25" s="22" t="s">
        <v>405</v>
      </c>
      <c r="I25" s="22" t="s">
        <v>406</v>
      </c>
      <c r="J25" s="104" t="s">
        <v>453</v>
      </c>
    </row>
    <row r="26" ht="18.75" customHeight="1" spans="1:10">
      <c r="A26" s="263" t="s">
        <v>375</v>
      </c>
      <c r="B26" s="22" t="s">
        <v>445</v>
      </c>
      <c r="C26" s="22" t="s">
        <v>400</v>
      </c>
      <c r="D26" s="22" t="s">
        <v>408</v>
      </c>
      <c r="E26" s="104" t="s">
        <v>410</v>
      </c>
      <c r="F26" s="22" t="s">
        <v>403</v>
      </c>
      <c r="G26" s="104" t="s">
        <v>419</v>
      </c>
      <c r="H26" s="22" t="s">
        <v>405</v>
      </c>
      <c r="I26" s="22" t="s">
        <v>406</v>
      </c>
      <c r="J26" s="104" t="s">
        <v>411</v>
      </c>
    </row>
    <row r="27" ht="18.75" customHeight="1" spans="1:10">
      <c r="A27" s="263" t="s">
        <v>375</v>
      </c>
      <c r="B27" s="22" t="s">
        <v>445</v>
      </c>
      <c r="C27" s="22" t="s">
        <v>412</v>
      </c>
      <c r="D27" s="22" t="s">
        <v>413</v>
      </c>
      <c r="E27" s="104" t="s">
        <v>454</v>
      </c>
      <c r="F27" s="22" t="s">
        <v>403</v>
      </c>
      <c r="G27" s="104" t="s">
        <v>419</v>
      </c>
      <c r="H27" s="22" t="s">
        <v>405</v>
      </c>
      <c r="I27" s="22" t="s">
        <v>406</v>
      </c>
      <c r="J27" s="104" t="s">
        <v>455</v>
      </c>
    </row>
    <row r="28" ht="18.75" customHeight="1" spans="1:10">
      <c r="A28" s="263" t="s">
        <v>375</v>
      </c>
      <c r="B28" s="22" t="s">
        <v>445</v>
      </c>
      <c r="C28" s="22" t="s">
        <v>412</v>
      </c>
      <c r="D28" s="22" t="s">
        <v>413</v>
      </c>
      <c r="E28" s="104" t="s">
        <v>456</v>
      </c>
      <c r="F28" s="22" t="s">
        <v>403</v>
      </c>
      <c r="G28" s="104" t="s">
        <v>404</v>
      </c>
      <c r="H28" s="22" t="s">
        <v>405</v>
      </c>
      <c r="I28" s="22" t="s">
        <v>406</v>
      </c>
      <c r="J28" s="104" t="s">
        <v>457</v>
      </c>
    </row>
    <row r="29" ht="18.75" customHeight="1" spans="1:10">
      <c r="A29" s="263" t="s">
        <v>375</v>
      </c>
      <c r="B29" s="22" t="s">
        <v>445</v>
      </c>
      <c r="C29" s="22" t="s">
        <v>412</v>
      </c>
      <c r="D29" s="22" t="s">
        <v>413</v>
      </c>
      <c r="E29" s="104" t="s">
        <v>458</v>
      </c>
      <c r="F29" s="22" t="s">
        <v>403</v>
      </c>
      <c r="G29" s="104" t="s">
        <v>459</v>
      </c>
      <c r="H29" s="22"/>
      <c r="I29" s="22" t="s">
        <v>434</v>
      </c>
      <c r="J29" s="104" t="s">
        <v>460</v>
      </c>
    </row>
    <row r="30" ht="18.75" customHeight="1" spans="1:10">
      <c r="A30" s="263" t="s">
        <v>375</v>
      </c>
      <c r="B30" s="22" t="s">
        <v>445</v>
      </c>
      <c r="C30" s="22" t="s">
        <v>416</v>
      </c>
      <c r="D30" s="22" t="s">
        <v>417</v>
      </c>
      <c r="E30" s="104" t="s">
        <v>441</v>
      </c>
      <c r="F30" s="22" t="s">
        <v>403</v>
      </c>
      <c r="G30" s="104" t="s">
        <v>419</v>
      </c>
      <c r="H30" s="22" t="s">
        <v>405</v>
      </c>
      <c r="I30" s="22" t="s">
        <v>406</v>
      </c>
      <c r="J30" s="104" t="s">
        <v>444</v>
      </c>
    </row>
    <row r="31" ht="18.75" customHeight="1" spans="1:10">
      <c r="A31" s="263" t="s">
        <v>375</v>
      </c>
      <c r="B31" s="22" t="s">
        <v>445</v>
      </c>
      <c r="C31" s="22" t="s">
        <v>416</v>
      </c>
      <c r="D31" s="22" t="s">
        <v>417</v>
      </c>
      <c r="E31" s="104" t="s">
        <v>461</v>
      </c>
      <c r="F31" s="22" t="s">
        <v>442</v>
      </c>
      <c r="G31" s="104" t="s">
        <v>419</v>
      </c>
      <c r="H31" s="22" t="s">
        <v>405</v>
      </c>
      <c r="I31" s="22" t="s">
        <v>406</v>
      </c>
      <c r="J31" s="104" t="s">
        <v>462</v>
      </c>
    </row>
    <row r="32" ht="18.75" customHeight="1" spans="1:10">
      <c r="A32" s="263" t="s">
        <v>353</v>
      </c>
      <c r="B32" s="22" t="s">
        <v>463</v>
      </c>
      <c r="C32" s="22" t="s">
        <v>400</v>
      </c>
      <c r="D32" s="22" t="s">
        <v>422</v>
      </c>
      <c r="E32" s="104" t="s">
        <v>464</v>
      </c>
      <c r="F32" s="22" t="s">
        <v>403</v>
      </c>
      <c r="G32" s="104" t="s">
        <v>465</v>
      </c>
      <c r="H32" s="22" t="s">
        <v>425</v>
      </c>
      <c r="I32" s="22" t="s">
        <v>406</v>
      </c>
      <c r="J32" s="104" t="s">
        <v>426</v>
      </c>
    </row>
    <row r="33" ht="18.75" customHeight="1" spans="1:10">
      <c r="A33" s="263" t="s">
        <v>353</v>
      </c>
      <c r="B33" s="22" t="s">
        <v>463</v>
      </c>
      <c r="C33" s="22" t="s">
        <v>400</v>
      </c>
      <c r="D33" s="22" t="s">
        <v>422</v>
      </c>
      <c r="E33" s="104" t="s">
        <v>466</v>
      </c>
      <c r="F33" s="22" t="s">
        <v>403</v>
      </c>
      <c r="G33" s="104" t="s">
        <v>467</v>
      </c>
      <c r="H33" s="22" t="s">
        <v>425</v>
      </c>
      <c r="I33" s="22" t="s">
        <v>406</v>
      </c>
      <c r="J33" s="104" t="s">
        <v>426</v>
      </c>
    </row>
    <row r="34" ht="18.75" customHeight="1" spans="1:10">
      <c r="A34" s="263" t="s">
        <v>353</v>
      </c>
      <c r="B34" s="22" t="s">
        <v>463</v>
      </c>
      <c r="C34" s="22" t="s">
        <v>400</v>
      </c>
      <c r="D34" s="22" t="s">
        <v>401</v>
      </c>
      <c r="E34" s="104" t="s">
        <v>468</v>
      </c>
      <c r="F34" s="22" t="s">
        <v>403</v>
      </c>
      <c r="G34" s="104" t="s">
        <v>404</v>
      </c>
      <c r="H34" s="22" t="s">
        <v>405</v>
      </c>
      <c r="I34" s="22" t="s">
        <v>434</v>
      </c>
      <c r="J34" s="104" t="s">
        <v>469</v>
      </c>
    </row>
    <row r="35" ht="18.75" customHeight="1" spans="1:10">
      <c r="A35" s="263" t="s">
        <v>353</v>
      </c>
      <c r="B35" s="22" t="s">
        <v>463</v>
      </c>
      <c r="C35" s="22" t="s">
        <v>400</v>
      </c>
      <c r="D35" s="22" t="s">
        <v>401</v>
      </c>
      <c r="E35" s="104" t="s">
        <v>470</v>
      </c>
      <c r="F35" s="22" t="s">
        <v>403</v>
      </c>
      <c r="G35" s="104" t="s">
        <v>404</v>
      </c>
      <c r="H35" s="22" t="s">
        <v>405</v>
      </c>
      <c r="I35" s="22" t="s">
        <v>434</v>
      </c>
      <c r="J35" s="104" t="s">
        <v>471</v>
      </c>
    </row>
    <row r="36" ht="18.75" customHeight="1" spans="1:10">
      <c r="A36" s="263" t="s">
        <v>353</v>
      </c>
      <c r="B36" s="22" t="s">
        <v>463</v>
      </c>
      <c r="C36" s="22" t="s">
        <v>400</v>
      </c>
      <c r="D36" s="22" t="s">
        <v>408</v>
      </c>
      <c r="E36" s="104" t="s">
        <v>472</v>
      </c>
      <c r="F36" s="22" t="s">
        <v>403</v>
      </c>
      <c r="G36" s="104" t="s">
        <v>404</v>
      </c>
      <c r="H36" s="22" t="s">
        <v>405</v>
      </c>
      <c r="I36" s="22" t="s">
        <v>434</v>
      </c>
      <c r="J36" s="104" t="s">
        <v>472</v>
      </c>
    </row>
    <row r="37" ht="18.75" customHeight="1" spans="1:10">
      <c r="A37" s="263" t="s">
        <v>353</v>
      </c>
      <c r="B37" s="22" t="s">
        <v>463</v>
      </c>
      <c r="C37" s="22" t="s">
        <v>412</v>
      </c>
      <c r="D37" s="22" t="s">
        <v>413</v>
      </c>
      <c r="E37" s="104" t="s">
        <v>473</v>
      </c>
      <c r="F37" s="22" t="s">
        <v>403</v>
      </c>
      <c r="G37" s="104" t="s">
        <v>404</v>
      </c>
      <c r="H37" s="22" t="s">
        <v>474</v>
      </c>
      <c r="I37" s="22" t="s">
        <v>406</v>
      </c>
      <c r="J37" s="104" t="s">
        <v>475</v>
      </c>
    </row>
    <row r="38" ht="18.75" customHeight="1" spans="1:10">
      <c r="A38" s="263" t="s">
        <v>353</v>
      </c>
      <c r="B38" s="22" t="s">
        <v>463</v>
      </c>
      <c r="C38" s="22" t="s">
        <v>416</v>
      </c>
      <c r="D38" s="22" t="s">
        <v>417</v>
      </c>
      <c r="E38" s="104" t="s">
        <v>476</v>
      </c>
      <c r="F38" s="22" t="s">
        <v>403</v>
      </c>
      <c r="G38" s="104" t="s">
        <v>419</v>
      </c>
      <c r="H38" s="22" t="s">
        <v>405</v>
      </c>
      <c r="I38" s="22" t="s">
        <v>434</v>
      </c>
      <c r="J38" s="104" t="s">
        <v>444</v>
      </c>
    </row>
    <row r="39" ht="18.75" customHeight="1" spans="1:10">
      <c r="A39" s="263" t="s">
        <v>357</v>
      </c>
      <c r="B39" s="22" t="s">
        <v>463</v>
      </c>
      <c r="C39" s="22" t="s">
        <v>400</v>
      </c>
      <c r="D39" s="22" t="s">
        <v>422</v>
      </c>
      <c r="E39" s="104" t="s">
        <v>464</v>
      </c>
      <c r="F39" s="22" t="s">
        <v>403</v>
      </c>
      <c r="G39" s="104" t="s">
        <v>465</v>
      </c>
      <c r="H39" s="22" t="s">
        <v>425</v>
      </c>
      <c r="I39" s="22" t="s">
        <v>406</v>
      </c>
      <c r="J39" s="104" t="s">
        <v>426</v>
      </c>
    </row>
    <row r="40" ht="18.75" customHeight="1" spans="1:10">
      <c r="A40" s="263" t="s">
        <v>357</v>
      </c>
      <c r="B40" s="22" t="s">
        <v>463</v>
      </c>
      <c r="C40" s="22" t="s">
        <v>400</v>
      </c>
      <c r="D40" s="22" t="s">
        <v>422</v>
      </c>
      <c r="E40" s="104" t="s">
        <v>466</v>
      </c>
      <c r="F40" s="22" t="s">
        <v>403</v>
      </c>
      <c r="G40" s="104" t="s">
        <v>467</v>
      </c>
      <c r="H40" s="22" t="s">
        <v>425</v>
      </c>
      <c r="I40" s="22" t="s">
        <v>406</v>
      </c>
      <c r="J40" s="104" t="s">
        <v>426</v>
      </c>
    </row>
    <row r="41" ht="18.75" customHeight="1" spans="1:10">
      <c r="A41" s="263" t="s">
        <v>357</v>
      </c>
      <c r="B41" s="22" t="s">
        <v>463</v>
      </c>
      <c r="C41" s="22" t="s">
        <v>400</v>
      </c>
      <c r="D41" s="22" t="s">
        <v>401</v>
      </c>
      <c r="E41" s="104" t="s">
        <v>468</v>
      </c>
      <c r="F41" s="22" t="s">
        <v>403</v>
      </c>
      <c r="G41" s="104" t="s">
        <v>404</v>
      </c>
      <c r="H41" s="22" t="s">
        <v>405</v>
      </c>
      <c r="I41" s="22" t="s">
        <v>434</v>
      </c>
      <c r="J41" s="104" t="s">
        <v>469</v>
      </c>
    </row>
    <row r="42" ht="18.75" customHeight="1" spans="1:10">
      <c r="A42" s="263" t="s">
        <v>357</v>
      </c>
      <c r="B42" s="22" t="s">
        <v>463</v>
      </c>
      <c r="C42" s="22" t="s">
        <v>400</v>
      </c>
      <c r="D42" s="22" t="s">
        <v>401</v>
      </c>
      <c r="E42" s="104" t="s">
        <v>470</v>
      </c>
      <c r="F42" s="22" t="s">
        <v>403</v>
      </c>
      <c r="G42" s="104" t="s">
        <v>404</v>
      </c>
      <c r="H42" s="22" t="s">
        <v>405</v>
      </c>
      <c r="I42" s="22" t="s">
        <v>434</v>
      </c>
      <c r="J42" s="104" t="s">
        <v>471</v>
      </c>
    </row>
    <row r="43" ht="18.75" customHeight="1" spans="1:10">
      <c r="A43" s="263" t="s">
        <v>357</v>
      </c>
      <c r="B43" s="22" t="s">
        <v>463</v>
      </c>
      <c r="C43" s="22" t="s">
        <v>400</v>
      </c>
      <c r="D43" s="22" t="s">
        <v>408</v>
      </c>
      <c r="E43" s="104" t="s">
        <v>472</v>
      </c>
      <c r="F43" s="22" t="s">
        <v>403</v>
      </c>
      <c r="G43" s="104" t="s">
        <v>404</v>
      </c>
      <c r="H43" s="22" t="s">
        <v>405</v>
      </c>
      <c r="I43" s="22" t="s">
        <v>434</v>
      </c>
      <c r="J43" s="104" t="s">
        <v>472</v>
      </c>
    </row>
    <row r="44" ht="18.75" customHeight="1" spans="1:10">
      <c r="A44" s="263" t="s">
        <v>357</v>
      </c>
      <c r="B44" s="22" t="s">
        <v>463</v>
      </c>
      <c r="C44" s="22" t="s">
        <v>412</v>
      </c>
      <c r="D44" s="22" t="s">
        <v>413</v>
      </c>
      <c r="E44" s="104" t="s">
        <v>473</v>
      </c>
      <c r="F44" s="22" t="s">
        <v>403</v>
      </c>
      <c r="G44" s="104" t="s">
        <v>404</v>
      </c>
      <c r="H44" s="22" t="s">
        <v>474</v>
      </c>
      <c r="I44" s="22" t="s">
        <v>406</v>
      </c>
      <c r="J44" s="104" t="s">
        <v>475</v>
      </c>
    </row>
    <row r="45" ht="18.75" customHeight="1" spans="1:10">
      <c r="A45" s="263" t="s">
        <v>357</v>
      </c>
      <c r="B45" s="22" t="s">
        <v>463</v>
      </c>
      <c r="C45" s="22" t="s">
        <v>416</v>
      </c>
      <c r="D45" s="22" t="s">
        <v>417</v>
      </c>
      <c r="E45" s="104" t="s">
        <v>476</v>
      </c>
      <c r="F45" s="22" t="s">
        <v>403</v>
      </c>
      <c r="G45" s="104" t="s">
        <v>419</v>
      </c>
      <c r="H45" s="22" t="s">
        <v>405</v>
      </c>
      <c r="I45" s="22" t="s">
        <v>434</v>
      </c>
      <c r="J45" s="104" t="s">
        <v>444</v>
      </c>
    </row>
    <row r="46" ht="18.75" customHeight="1" spans="1:10">
      <c r="A46" s="263" t="s">
        <v>381</v>
      </c>
      <c r="B46" s="22" t="s">
        <v>477</v>
      </c>
      <c r="C46" s="22" t="s">
        <v>400</v>
      </c>
      <c r="D46" s="22" t="s">
        <v>422</v>
      </c>
      <c r="E46" s="104" t="s">
        <v>478</v>
      </c>
      <c r="F46" s="22" t="s">
        <v>403</v>
      </c>
      <c r="G46" s="104" t="s">
        <v>211</v>
      </c>
      <c r="H46" s="22" t="s">
        <v>479</v>
      </c>
      <c r="I46" s="22" t="s">
        <v>406</v>
      </c>
      <c r="J46" s="104" t="s">
        <v>480</v>
      </c>
    </row>
    <row r="47" ht="18.75" customHeight="1" spans="1:10">
      <c r="A47" s="263" t="s">
        <v>381</v>
      </c>
      <c r="B47" s="22" t="s">
        <v>477</v>
      </c>
      <c r="C47" s="22" t="s">
        <v>400</v>
      </c>
      <c r="D47" s="22" t="s">
        <v>401</v>
      </c>
      <c r="E47" s="104" t="s">
        <v>481</v>
      </c>
      <c r="F47" s="22" t="s">
        <v>403</v>
      </c>
      <c r="G47" s="104" t="s">
        <v>404</v>
      </c>
      <c r="H47" s="22" t="s">
        <v>405</v>
      </c>
      <c r="I47" s="22" t="s">
        <v>406</v>
      </c>
      <c r="J47" s="104" t="s">
        <v>482</v>
      </c>
    </row>
    <row r="48" ht="18.75" customHeight="1" spans="1:10">
      <c r="A48" s="263" t="s">
        <v>381</v>
      </c>
      <c r="B48" s="22" t="s">
        <v>477</v>
      </c>
      <c r="C48" s="22" t="s">
        <v>412</v>
      </c>
      <c r="D48" s="22" t="s">
        <v>483</v>
      </c>
      <c r="E48" s="104" t="s">
        <v>484</v>
      </c>
      <c r="F48" s="22" t="s">
        <v>442</v>
      </c>
      <c r="G48" s="104" t="s">
        <v>485</v>
      </c>
      <c r="H48" s="22" t="s">
        <v>405</v>
      </c>
      <c r="I48" s="22" t="s">
        <v>406</v>
      </c>
      <c r="J48" s="104" t="s">
        <v>486</v>
      </c>
    </row>
    <row r="49" ht="18.75" customHeight="1" spans="1:10">
      <c r="A49" s="263" t="s">
        <v>381</v>
      </c>
      <c r="B49" s="22" t="s">
        <v>477</v>
      </c>
      <c r="C49" s="22" t="s">
        <v>416</v>
      </c>
      <c r="D49" s="22" t="s">
        <v>417</v>
      </c>
      <c r="E49" s="104" t="s">
        <v>487</v>
      </c>
      <c r="F49" s="22" t="s">
        <v>442</v>
      </c>
      <c r="G49" s="104" t="s">
        <v>488</v>
      </c>
      <c r="H49" s="22" t="s">
        <v>405</v>
      </c>
      <c r="I49" s="22" t="s">
        <v>406</v>
      </c>
      <c r="J49" s="104" t="s">
        <v>489</v>
      </c>
    </row>
    <row r="50" ht="18.75" customHeight="1" spans="1:10">
      <c r="A50" s="263" t="s">
        <v>371</v>
      </c>
      <c r="B50" s="22" t="s">
        <v>490</v>
      </c>
      <c r="C50" s="22" t="s">
        <v>400</v>
      </c>
      <c r="D50" s="22" t="s">
        <v>422</v>
      </c>
      <c r="E50" s="104" t="s">
        <v>491</v>
      </c>
      <c r="F50" s="22" t="s">
        <v>403</v>
      </c>
      <c r="G50" s="104" t="s">
        <v>404</v>
      </c>
      <c r="H50" s="22" t="s">
        <v>492</v>
      </c>
      <c r="I50" s="22" t="s">
        <v>406</v>
      </c>
      <c r="J50" s="104" t="s">
        <v>493</v>
      </c>
    </row>
    <row r="51" ht="18.75" customHeight="1" spans="1:10">
      <c r="A51" s="263" t="s">
        <v>371</v>
      </c>
      <c r="B51" s="22" t="s">
        <v>490</v>
      </c>
      <c r="C51" s="22" t="s">
        <v>400</v>
      </c>
      <c r="D51" s="22" t="s">
        <v>422</v>
      </c>
      <c r="E51" s="104" t="s">
        <v>494</v>
      </c>
      <c r="F51" s="22" t="s">
        <v>403</v>
      </c>
      <c r="G51" s="104" t="s">
        <v>495</v>
      </c>
      <c r="H51" s="22" t="s">
        <v>425</v>
      </c>
      <c r="I51" s="22" t="s">
        <v>406</v>
      </c>
      <c r="J51" s="104" t="s">
        <v>496</v>
      </c>
    </row>
    <row r="52" ht="18.75" customHeight="1" spans="1:10">
      <c r="A52" s="263" t="s">
        <v>371</v>
      </c>
      <c r="B52" s="22" t="s">
        <v>490</v>
      </c>
      <c r="C52" s="22" t="s">
        <v>400</v>
      </c>
      <c r="D52" s="22" t="s">
        <v>401</v>
      </c>
      <c r="E52" s="104" t="s">
        <v>497</v>
      </c>
      <c r="F52" s="22" t="s">
        <v>403</v>
      </c>
      <c r="G52" s="104" t="s">
        <v>404</v>
      </c>
      <c r="H52" s="22" t="s">
        <v>405</v>
      </c>
      <c r="I52" s="22" t="s">
        <v>406</v>
      </c>
      <c r="J52" s="104" t="s">
        <v>498</v>
      </c>
    </row>
    <row r="53" ht="18.75" customHeight="1" spans="1:10">
      <c r="A53" s="263" t="s">
        <v>371</v>
      </c>
      <c r="B53" s="22" t="s">
        <v>490</v>
      </c>
      <c r="C53" s="22" t="s">
        <v>400</v>
      </c>
      <c r="D53" s="22" t="s">
        <v>408</v>
      </c>
      <c r="E53" s="104" t="s">
        <v>410</v>
      </c>
      <c r="F53" s="22" t="s">
        <v>403</v>
      </c>
      <c r="G53" s="104" t="s">
        <v>419</v>
      </c>
      <c r="H53" s="22" t="s">
        <v>405</v>
      </c>
      <c r="I53" s="22" t="s">
        <v>406</v>
      </c>
      <c r="J53" s="104" t="s">
        <v>411</v>
      </c>
    </row>
    <row r="54" ht="18.75" customHeight="1" spans="1:10">
      <c r="A54" s="263" t="s">
        <v>371</v>
      </c>
      <c r="B54" s="22" t="s">
        <v>490</v>
      </c>
      <c r="C54" s="22" t="s">
        <v>412</v>
      </c>
      <c r="D54" s="22" t="s">
        <v>413</v>
      </c>
      <c r="E54" s="104" t="s">
        <v>499</v>
      </c>
      <c r="F54" s="22" t="s">
        <v>403</v>
      </c>
      <c r="G54" s="104" t="s">
        <v>404</v>
      </c>
      <c r="H54" s="22" t="s">
        <v>405</v>
      </c>
      <c r="I54" s="22" t="s">
        <v>434</v>
      </c>
      <c r="J54" s="104" t="s">
        <v>500</v>
      </c>
    </row>
    <row r="55" ht="18.75" customHeight="1" spans="1:10">
      <c r="A55" s="263" t="s">
        <v>371</v>
      </c>
      <c r="B55" s="22" t="s">
        <v>490</v>
      </c>
      <c r="C55" s="22" t="s">
        <v>416</v>
      </c>
      <c r="D55" s="22" t="s">
        <v>417</v>
      </c>
      <c r="E55" s="104" t="s">
        <v>501</v>
      </c>
      <c r="F55" s="22" t="s">
        <v>442</v>
      </c>
      <c r="G55" s="104" t="s">
        <v>419</v>
      </c>
      <c r="H55" s="22" t="s">
        <v>405</v>
      </c>
      <c r="I55" s="22" t="s">
        <v>434</v>
      </c>
      <c r="J55" s="104" t="s">
        <v>502</v>
      </c>
    </row>
    <row r="56" ht="18.75" customHeight="1" spans="1:10">
      <c r="A56" s="263" t="s">
        <v>350</v>
      </c>
      <c r="B56" s="22" t="s">
        <v>503</v>
      </c>
      <c r="C56" s="22" t="s">
        <v>400</v>
      </c>
      <c r="D56" s="22" t="s">
        <v>422</v>
      </c>
      <c r="E56" s="104" t="s">
        <v>504</v>
      </c>
      <c r="F56" s="22" t="s">
        <v>442</v>
      </c>
      <c r="G56" s="104" t="s">
        <v>505</v>
      </c>
      <c r="H56" s="22" t="s">
        <v>492</v>
      </c>
      <c r="I56" s="22" t="s">
        <v>406</v>
      </c>
      <c r="J56" s="104" t="s">
        <v>504</v>
      </c>
    </row>
    <row r="57" ht="18.75" customHeight="1" spans="1:10">
      <c r="A57" s="263" t="s">
        <v>350</v>
      </c>
      <c r="B57" s="22" t="s">
        <v>503</v>
      </c>
      <c r="C57" s="22" t="s">
        <v>400</v>
      </c>
      <c r="D57" s="22" t="s">
        <v>401</v>
      </c>
      <c r="E57" s="104" t="s">
        <v>506</v>
      </c>
      <c r="F57" s="22" t="s">
        <v>403</v>
      </c>
      <c r="G57" s="104" t="s">
        <v>488</v>
      </c>
      <c r="H57" s="22" t="s">
        <v>405</v>
      </c>
      <c r="I57" s="22" t="s">
        <v>406</v>
      </c>
      <c r="J57" s="104" t="s">
        <v>506</v>
      </c>
    </row>
    <row r="58" ht="18.75" customHeight="1" spans="1:10">
      <c r="A58" s="263" t="s">
        <v>350</v>
      </c>
      <c r="B58" s="22" t="s">
        <v>503</v>
      </c>
      <c r="C58" s="22" t="s">
        <v>400</v>
      </c>
      <c r="D58" s="22" t="s">
        <v>401</v>
      </c>
      <c r="E58" s="104" t="s">
        <v>507</v>
      </c>
      <c r="F58" s="22" t="s">
        <v>442</v>
      </c>
      <c r="G58" s="104" t="s">
        <v>443</v>
      </c>
      <c r="H58" s="22" t="s">
        <v>405</v>
      </c>
      <c r="I58" s="22" t="s">
        <v>406</v>
      </c>
      <c r="J58" s="104" t="s">
        <v>507</v>
      </c>
    </row>
    <row r="59" ht="18.75" customHeight="1" spans="1:10">
      <c r="A59" s="263" t="s">
        <v>350</v>
      </c>
      <c r="B59" s="22" t="s">
        <v>503</v>
      </c>
      <c r="C59" s="22" t="s">
        <v>400</v>
      </c>
      <c r="D59" s="22" t="s">
        <v>401</v>
      </c>
      <c r="E59" s="104" t="s">
        <v>508</v>
      </c>
      <c r="F59" s="22" t="s">
        <v>442</v>
      </c>
      <c r="G59" s="104" t="s">
        <v>443</v>
      </c>
      <c r="H59" s="22" t="s">
        <v>405</v>
      </c>
      <c r="I59" s="22" t="s">
        <v>406</v>
      </c>
      <c r="J59" s="104" t="s">
        <v>508</v>
      </c>
    </row>
    <row r="60" ht="18.75" customHeight="1" spans="1:10">
      <c r="A60" s="263" t="s">
        <v>350</v>
      </c>
      <c r="B60" s="22" t="s">
        <v>503</v>
      </c>
      <c r="C60" s="22" t="s">
        <v>400</v>
      </c>
      <c r="D60" s="22" t="s">
        <v>408</v>
      </c>
      <c r="E60" s="104" t="s">
        <v>509</v>
      </c>
      <c r="F60" s="22" t="s">
        <v>442</v>
      </c>
      <c r="G60" s="104" t="s">
        <v>419</v>
      </c>
      <c r="H60" s="22" t="s">
        <v>405</v>
      </c>
      <c r="I60" s="22" t="s">
        <v>406</v>
      </c>
      <c r="J60" s="104" t="s">
        <v>510</v>
      </c>
    </row>
    <row r="61" ht="18.75" customHeight="1" spans="1:10">
      <c r="A61" s="263" t="s">
        <v>350</v>
      </c>
      <c r="B61" s="22" t="s">
        <v>503</v>
      </c>
      <c r="C61" s="22" t="s">
        <v>412</v>
      </c>
      <c r="D61" s="22" t="s">
        <v>511</v>
      </c>
      <c r="E61" s="104" t="s">
        <v>511</v>
      </c>
      <c r="F61" s="22" t="s">
        <v>442</v>
      </c>
      <c r="G61" s="104" t="s">
        <v>212</v>
      </c>
      <c r="H61" s="22" t="s">
        <v>512</v>
      </c>
      <c r="I61" s="22" t="s">
        <v>406</v>
      </c>
      <c r="J61" s="104" t="s">
        <v>513</v>
      </c>
    </row>
    <row r="62" ht="18.75" customHeight="1" spans="1:10">
      <c r="A62" s="263" t="s">
        <v>350</v>
      </c>
      <c r="B62" s="22" t="s">
        <v>503</v>
      </c>
      <c r="C62" s="22" t="s">
        <v>416</v>
      </c>
      <c r="D62" s="22" t="s">
        <v>417</v>
      </c>
      <c r="E62" s="104" t="s">
        <v>514</v>
      </c>
      <c r="F62" s="22" t="s">
        <v>442</v>
      </c>
      <c r="G62" s="104" t="s">
        <v>515</v>
      </c>
      <c r="H62" s="22" t="s">
        <v>405</v>
      </c>
      <c r="I62" s="22" t="s">
        <v>406</v>
      </c>
      <c r="J62" s="104" t="s">
        <v>514</v>
      </c>
    </row>
    <row r="63" ht="18.75" customHeight="1" spans="1:10">
      <c r="A63" s="263" t="s">
        <v>350</v>
      </c>
      <c r="B63" s="22" t="s">
        <v>503</v>
      </c>
      <c r="C63" s="22" t="s">
        <v>416</v>
      </c>
      <c r="D63" s="22" t="s">
        <v>417</v>
      </c>
      <c r="E63" s="104" t="s">
        <v>516</v>
      </c>
      <c r="F63" s="22" t="s">
        <v>442</v>
      </c>
      <c r="G63" s="104" t="s">
        <v>515</v>
      </c>
      <c r="H63" s="22" t="s">
        <v>405</v>
      </c>
      <c r="I63" s="22" t="s">
        <v>406</v>
      </c>
      <c r="J63" s="104" t="s">
        <v>514</v>
      </c>
    </row>
    <row r="64" ht="18.75" customHeight="1" spans="1:10">
      <c r="A64" s="263" t="s">
        <v>350</v>
      </c>
      <c r="B64" s="22" t="s">
        <v>503</v>
      </c>
      <c r="C64" s="22" t="s">
        <v>416</v>
      </c>
      <c r="D64" s="22" t="s">
        <v>417</v>
      </c>
      <c r="E64" s="104" t="s">
        <v>517</v>
      </c>
      <c r="F64" s="22" t="s">
        <v>442</v>
      </c>
      <c r="G64" s="104" t="s">
        <v>515</v>
      </c>
      <c r="H64" s="22" t="s">
        <v>405</v>
      </c>
      <c r="I64" s="22" t="s">
        <v>406</v>
      </c>
      <c r="J64" s="104" t="s">
        <v>514</v>
      </c>
    </row>
    <row r="65" ht="18.75" customHeight="1" spans="1:10">
      <c r="A65" s="263" t="s">
        <v>363</v>
      </c>
      <c r="B65" s="22" t="s">
        <v>518</v>
      </c>
      <c r="C65" s="22" t="s">
        <v>400</v>
      </c>
      <c r="D65" s="22" t="s">
        <v>422</v>
      </c>
      <c r="E65" s="104" t="s">
        <v>519</v>
      </c>
      <c r="F65" s="22" t="s">
        <v>403</v>
      </c>
      <c r="G65" s="104" t="s">
        <v>520</v>
      </c>
      <c r="H65" s="22" t="s">
        <v>425</v>
      </c>
      <c r="I65" s="22" t="s">
        <v>406</v>
      </c>
      <c r="J65" s="104" t="s">
        <v>521</v>
      </c>
    </row>
    <row r="66" ht="18.75" customHeight="1" spans="1:10">
      <c r="A66" s="263" t="s">
        <v>363</v>
      </c>
      <c r="B66" s="22" t="s">
        <v>518</v>
      </c>
      <c r="C66" s="22" t="s">
        <v>400</v>
      </c>
      <c r="D66" s="22" t="s">
        <v>401</v>
      </c>
      <c r="E66" s="104" t="s">
        <v>522</v>
      </c>
      <c r="F66" s="22" t="s">
        <v>442</v>
      </c>
      <c r="G66" s="104" t="s">
        <v>419</v>
      </c>
      <c r="H66" s="22" t="s">
        <v>405</v>
      </c>
      <c r="I66" s="22" t="s">
        <v>406</v>
      </c>
      <c r="J66" s="104" t="s">
        <v>521</v>
      </c>
    </row>
    <row r="67" ht="18.75" customHeight="1" spans="1:10">
      <c r="A67" s="263" t="s">
        <v>363</v>
      </c>
      <c r="B67" s="22" t="s">
        <v>518</v>
      </c>
      <c r="C67" s="22" t="s">
        <v>400</v>
      </c>
      <c r="D67" s="22" t="s">
        <v>408</v>
      </c>
      <c r="E67" s="104" t="s">
        <v>410</v>
      </c>
      <c r="F67" s="22" t="s">
        <v>442</v>
      </c>
      <c r="G67" s="104" t="s">
        <v>419</v>
      </c>
      <c r="H67" s="22" t="s">
        <v>405</v>
      </c>
      <c r="I67" s="22" t="s">
        <v>406</v>
      </c>
      <c r="J67" s="104" t="s">
        <v>521</v>
      </c>
    </row>
    <row r="68" ht="18.75" customHeight="1" spans="1:10">
      <c r="A68" s="263" t="s">
        <v>363</v>
      </c>
      <c r="B68" s="22" t="s">
        <v>518</v>
      </c>
      <c r="C68" s="22" t="s">
        <v>412</v>
      </c>
      <c r="D68" s="22" t="s">
        <v>413</v>
      </c>
      <c r="E68" s="104" t="s">
        <v>523</v>
      </c>
      <c r="F68" s="22" t="s">
        <v>403</v>
      </c>
      <c r="G68" s="104" t="s">
        <v>524</v>
      </c>
      <c r="H68" s="22"/>
      <c r="I68" s="22" t="s">
        <v>434</v>
      </c>
      <c r="J68" s="104" t="s">
        <v>521</v>
      </c>
    </row>
    <row r="69" ht="18.75" customHeight="1" spans="1:10">
      <c r="A69" s="263" t="s">
        <v>363</v>
      </c>
      <c r="B69" s="22" t="s">
        <v>518</v>
      </c>
      <c r="C69" s="22" t="s">
        <v>416</v>
      </c>
      <c r="D69" s="22" t="s">
        <v>417</v>
      </c>
      <c r="E69" s="104" t="s">
        <v>525</v>
      </c>
      <c r="F69" s="22" t="s">
        <v>442</v>
      </c>
      <c r="G69" s="104" t="s">
        <v>419</v>
      </c>
      <c r="H69" s="22" t="s">
        <v>405</v>
      </c>
      <c r="I69" s="22" t="s">
        <v>406</v>
      </c>
      <c r="J69" s="104" t="s">
        <v>521</v>
      </c>
    </row>
    <row r="70" ht="18.75" customHeight="1" spans="1:10">
      <c r="A70" s="263" t="s">
        <v>365</v>
      </c>
      <c r="B70" s="22" t="s">
        <v>526</v>
      </c>
      <c r="C70" s="22" t="s">
        <v>400</v>
      </c>
      <c r="D70" s="22" t="s">
        <v>422</v>
      </c>
      <c r="E70" s="104" t="s">
        <v>527</v>
      </c>
      <c r="F70" s="22" t="s">
        <v>403</v>
      </c>
      <c r="G70" s="104" t="s">
        <v>528</v>
      </c>
      <c r="H70" s="22" t="s">
        <v>425</v>
      </c>
      <c r="I70" s="22" t="s">
        <v>406</v>
      </c>
      <c r="J70" s="104" t="s">
        <v>529</v>
      </c>
    </row>
    <row r="71" ht="18.75" customHeight="1" spans="1:10">
      <c r="A71" s="263" t="s">
        <v>365</v>
      </c>
      <c r="B71" s="22" t="s">
        <v>526</v>
      </c>
      <c r="C71" s="22" t="s">
        <v>400</v>
      </c>
      <c r="D71" s="22" t="s">
        <v>401</v>
      </c>
      <c r="E71" s="104" t="s">
        <v>522</v>
      </c>
      <c r="F71" s="22" t="s">
        <v>403</v>
      </c>
      <c r="G71" s="104" t="s">
        <v>404</v>
      </c>
      <c r="H71" s="22" t="s">
        <v>405</v>
      </c>
      <c r="I71" s="22" t="s">
        <v>406</v>
      </c>
      <c r="J71" s="104" t="s">
        <v>530</v>
      </c>
    </row>
    <row r="72" ht="18.75" customHeight="1" spans="1:10">
      <c r="A72" s="263" t="s">
        <v>365</v>
      </c>
      <c r="B72" s="22" t="s">
        <v>526</v>
      </c>
      <c r="C72" s="22" t="s">
        <v>400</v>
      </c>
      <c r="D72" s="22" t="s">
        <v>408</v>
      </c>
      <c r="E72" s="104" t="s">
        <v>410</v>
      </c>
      <c r="F72" s="22" t="s">
        <v>442</v>
      </c>
      <c r="G72" s="104" t="s">
        <v>419</v>
      </c>
      <c r="H72" s="22" t="s">
        <v>405</v>
      </c>
      <c r="I72" s="22" t="s">
        <v>406</v>
      </c>
      <c r="J72" s="104" t="s">
        <v>411</v>
      </c>
    </row>
    <row r="73" ht="18.75" customHeight="1" spans="1:10">
      <c r="A73" s="263" t="s">
        <v>365</v>
      </c>
      <c r="B73" s="22" t="s">
        <v>526</v>
      </c>
      <c r="C73" s="22" t="s">
        <v>412</v>
      </c>
      <c r="D73" s="22" t="s">
        <v>413</v>
      </c>
      <c r="E73" s="104" t="s">
        <v>531</v>
      </c>
      <c r="F73" s="22" t="s">
        <v>403</v>
      </c>
      <c r="G73" s="104" t="s">
        <v>524</v>
      </c>
      <c r="H73" s="22"/>
      <c r="I73" s="22" t="s">
        <v>434</v>
      </c>
      <c r="J73" s="104" t="s">
        <v>532</v>
      </c>
    </row>
    <row r="74" ht="18.75" customHeight="1" spans="1:10">
      <c r="A74" s="263" t="s">
        <v>365</v>
      </c>
      <c r="B74" s="22" t="s">
        <v>526</v>
      </c>
      <c r="C74" s="22" t="s">
        <v>416</v>
      </c>
      <c r="D74" s="22" t="s">
        <v>417</v>
      </c>
      <c r="E74" s="104" t="s">
        <v>533</v>
      </c>
      <c r="F74" s="22" t="s">
        <v>442</v>
      </c>
      <c r="G74" s="104" t="s">
        <v>419</v>
      </c>
      <c r="H74" s="22" t="s">
        <v>405</v>
      </c>
      <c r="I74" s="22" t="s">
        <v>406</v>
      </c>
      <c r="J74" s="104" t="s">
        <v>534</v>
      </c>
    </row>
  </sheetData>
  <mergeCells count="22">
    <mergeCell ref="A3:J3"/>
    <mergeCell ref="A4:H4"/>
    <mergeCell ref="A9:A13"/>
    <mergeCell ref="A14:A22"/>
    <mergeCell ref="A23:A31"/>
    <mergeCell ref="A32:A38"/>
    <mergeCell ref="A39:A45"/>
    <mergeCell ref="A46:A49"/>
    <mergeCell ref="A50:A55"/>
    <mergeCell ref="A56:A64"/>
    <mergeCell ref="A65:A69"/>
    <mergeCell ref="A70:A74"/>
    <mergeCell ref="B9:B13"/>
    <mergeCell ref="B14:B22"/>
    <mergeCell ref="B23:B31"/>
    <mergeCell ref="B32:B38"/>
    <mergeCell ref="B39:B45"/>
    <mergeCell ref="B46:B49"/>
    <mergeCell ref="B50:B55"/>
    <mergeCell ref="B56:B64"/>
    <mergeCell ref="B65:B69"/>
    <mergeCell ref="B70:B7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肥兔子</cp:lastModifiedBy>
  <dcterms:created xsi:type="dcterms:W3CDTF">2025-02-27T09:18:00Z</dcterms:created>
  <dcterms:modified xsi:type="dcterms:W3CDTF">2025-03-17T01:53:15Z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AC556FA2C7A44AA785F8A2FA4C55398B_13</vt:lpwstr>
  </property>
  <property fmtid="{D5CDD505-2E9C-101B-9397-08002B2CF9AE}" pid="3" name="KSOProductBuildVer">
    <vt:lpwstr>2052-11.8.2.12085</vt:lpwstr>
  </property>
</Properties>
</file>