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1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部门基本支出预算表04!$A$11:$W$64</definedName>
    <definedName name="_xlnm._FilterDatabase" localSheetId="7" hidden="1">'部门项目支出预算表05-1'!$A$9:$W$98</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<sst xmlns="http://schemas.openxmlformats.org/spreadsheetml/2006/main" count="2269" uniqueCount="580">
  <si>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</si>
  <si>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</si>
  <si>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</si>
  <si>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</si>
  <si>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</si>
  <si>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</si>
  <si>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</si>
  <si>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</si>
  <si>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</si>
  <si>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</si>
  <si>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</si>
  <si>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</si>
  <si>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</si>
  <si>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</si>
  <si>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</si>
  <si>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</si>
  <si>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</si>
  <si>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</si>
  <si>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</si>
  <si>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</si>
  <si>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</si>
  <si>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</si>
  <si>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</si>
  <si>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</si>
  <si>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</si>
  <si>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</si>
  <si>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</si>
  <si>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</si>
  <si>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</si>
  <si>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</si>
  <si>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</si>
  <si>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</si>
  <si>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</si>
  <si>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</si>
  <si>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</si>
  <si>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</si>
  <si>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</si>
  <si>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</si>
  <si>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</si>
  <si>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</si>
  <si>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</si>
  <si>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</si>
  <si>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</si>
  <si>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</si>
  <si>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</si>
  <si>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</si>
  <si>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</si>
  <si>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</si>
  <si>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</si>
  <si>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</si>
  <si>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</si>
  <si>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</si>
  <si>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</si>
  <si>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</si>
  <si>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</si>
  <si>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</si>
  <si>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</si>
  <si>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</si>
  <si>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</si>
  <si>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</si>
  <si>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</si>
  <si>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</si>
  <si>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</si>
  <si>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</si>
  <si>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</si>
  <si>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</si>
  <si>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</si>
  <si>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</si>
  <si>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</si>
  <si>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</si>
  <si>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351</t>
  </si>
  <si>
    <t>临沧市临翔区退役军人事务局</t>
  </si>
  <si>
    <t>351001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</si>
  <si>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</si>
  <si>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</si>
  <si>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</si>
  <si>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</si>
  <si>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</si>
  <si>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</si>
  <si>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</si>
  <si>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</si>
  <si>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</si>
  <si>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</si>
  <si>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</si>
  <si>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</si>
  <si>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</si>
  <si>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</si>
  <si>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</si>
  <si>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</si>
  <si>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</si>
  <si>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</si>
  <si>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</si>
  <si>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</si>
  <si>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</si>
  <si>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</si>
  <si>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</si>
  <si>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</si>
  <si>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2080802</t>
  </si>
  <si>
    <t>伤残抚恤</t>
  </si>
  <si>
    <t>2080803</t>
  </si>
  <si>
    <t>在乡复员、退伍军人生活补助</t>
  </si>
  <si>
    <t>2080805</t>
  </si>
  <si>
    <t>义务兵优待</t>
  </si>
  <si>
    <t>2080808</t>
  </si>
  <si>
    <t>褒扬纪念</t>
  </si>
  <si>
    <t>2080899</t>
  </si>
  <si>
    <t>其他优抚支出</t>
  </si>
  <si>
    <t>20809</t>
  </si>
  <si>
    <t>退役安置</t>
  </si>
  <si>
    <t>2080901</t>
  </si>
  <si>
    <t>退役士兵安置</t>
  </si>
  <si>
    <t>2080902</t>
  </si>
  <si>
    <t>军队移交政府的离退休人员安置</t>
  </si>
  <si>
    <t>2080904</t>
  </si>
  <si>
    <t>退役士兵管理教育</t>
  </si>
  <si>
    <t>2080905</t>
  </si>
  <si>
    <t>军队转业干部安置</t>
  </si>
  <si>
    <t>2080999</t>
  </si>
  <si>
    <t>其他退役安置支出</t>
  </si>
  <si>
    <t>20828</t>
  </si>
  <si>
    <t>退役军人管理事务</t>
  </si>
  <si>
    <t>2082801</t>
  </si>
  <si>
    <t>行政运行</t>
  </si>
  <si>
    <t>2082804</t>
  </si>
  <si>
    <t>拥军优属</t>
  </si>
  <si>
    <t>2082850</t>
  </si>
  <si>
    <t>事业运行</t>
  </si>
  <si>
    <t>2082899</t>
  </si>
  <si>
    <t>其他退役军人事务管理支出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</si>
  <si>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</si>
  <si>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</si>
  <si>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</si>
  <si>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</si>
  <si>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</si>
  <si>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</si>
  <si>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</si>
  <si>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</si>
  <si>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</si>
  <si>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</si>
  <si>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</si>
  <si>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</si>
  <si>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</si>
  <si>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</si>
  <si>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</si>
  <si>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</si>
  <si>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</si>
  <si>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</si>
  <si>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</si>
  <si>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</si>
  <si>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</si>
  <si>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</si>
  <si>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</si>
  <si>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</si>
  <si>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</si>
  <si>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</si>
  <si>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</si>
  <si>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</si>
  <si>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</si>
  <si>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</si>
  <si>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</si>
  <si>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</si>
  <si>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</si>
  <si>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</si>
  <si>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</si>
  <si>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</si>
  <si>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</si>
  <si>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</si>
  <si>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</si>
  <si>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</si>
  <si>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</si>
  <si>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</si>
  <si>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</si>
  <si>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</si>
  <si>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</si>
  <si>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</si>
  <si>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</si>
  <si>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</si>
  <si>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</si>
  <si>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</si>
  <si>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</si>
  <si>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</si>
  <si>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</si>
  <si>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</si>
  <si>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</si>
  <si>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</si>
  <si>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</si>
  <si>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</si>
  <si>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</si>
  <si>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</si>
  <si>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</si>
  <si>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</si>
  <si>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</si>
  <si>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</si>
  <si>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</si>
  <si>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</si>
  <si>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</si>
  <si>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</si>
  <si>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</si>
  <si>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</si>
  <si>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</si>
  <si>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</si>
  <si>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</si>
  <si>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</si>
  <si>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</si>
  <si>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</si>
  <si>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</si>
  <si>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</si>
  <si>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</si>
  <si>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</si>
  <si>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</si>
  <si>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</si>
  <si>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</si>
  <si>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</si>
  <si>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</si>
  <si>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</si>
  <si>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</si>
  <si>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</si>
  <si>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</si>
  <si>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</si>
  <si>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</si>
  <si>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</si>
  <si>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</si>
  <si>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</si>
  <si>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</si>
  <si>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</si>
  <si>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</si>
  <si>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</si>
  <si>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</si>
  <si>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</si>
  <si>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</si>
  <si>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</si>
  <si>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</si>
  <si>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</si>
  <si>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530902210000000017472</t>
  </si>
  <si>
    <t>行政人员支出工资</t>
  </si>
  <si>
    <t>30101</t>
  </si>
  <si>
    <t>基本工资</t>
  </si>
  <si>
    <t>530902210000000017473</t>
  </si>
  <si>
    <t>事业人员支出工资</t>
  </si>
  <si>
    <t>30102</t>
  </si>
  <si>
    <t>津贴补贴</t>
  </si>
  <si>
    <t>530902231100001375085</t>
  </si>
  <si>
    <t>行政人员绩效考核奖励（2017年提高标准部分）</t>
  </si>
  <si>
    <t>30103</t>
  </si>
  <si>
    <t>奖金</t>
  </si>
  <si>
    <t>30107</t>
  </si>
  <si>
    <t>绩效工资</t>
  </si>
  <si>
    <t>530902231100001375103</t>
  </si>
  <si>
    <t>绩效工资（2017年提高标准部分）</t>
  </si>
  <si>
    <t>530902210000000017937</t>
  </si>
  <si>
    <t>社会保障缴费</t>
  </si>
  <si>
    <t>30108</t>
  </si>
  <si>
    <t>机关事业单位基本养老保险缴费</t>
  </si>
  <si>
    <t>30110</t>
  </si>
  <si>
    <t>职工基本医疗保险缴费</t>
  </si>
  <si>
    <t>30111</t>
  </si>
  <si>
    <t>公务员医疗补助缴费</t>
  </si>
  <si>
    <t>30112</t>
  </si>
  <si>
    <t>其他社会保障缴费</t>
  </si>
  <si>
    <t>530902210000000019609</t>
  </si>
  <si>
    <t>军转干部基本医疗保障</t>
  </si>
  <si>
    <t>530902210000000017938</t>
  </si>
  <si>
    <t>30113</t>
  </si>
  <si>
    <t>530902251100003805831</t>
  </si>
  <si>
    <t>离退休干部党支部工作经费</t>
  </si>
  <si>
    <t>30201</t>
  </si>
  <si>
    <t>办公费</t>
  </si>
  <si>
    <t>530902210000000017474</t>
  </si>
  <si>
    <t>一般公用经费</t>
  </si>
  <si>
    <t>30211</t>
  </si>
  <si>
    <t>差旅费</t>
  </si>
  <si>
    <t>30207</t>
  </si>
  <si>
    <t>邮电费</t>
  </si>
  <si>
    <t>30226</t>
  </si>
  <si>
    <t>劳务费</t>
  </si>
  <si>
    <t>530902241100002154612</t>
  </si>
  <si>
    <t>公务接待费（公用经费）</t>
  </si>
  <si>
    <t>30217</t>
  </si>
  <si>
    <t>530902210000000017940</t>
  </si>
  <si>
    <t>工会经费</t>
  </si>
  <si>
    <t>30228</t>
  </si>
  <si>
    <t>530902251100003780787</t>
  </si>
  <si>
    <t>福利费</t>
  </si>
  <si>
    <t>30229</t>
  </si>
  <si>
    <t>530902210000000017939</t>
  </si>
  <si>
    <t>公务用车运行维护费</t>
  </si>
  <si>
    <t>30231</t>
  </si>
  <si>
    <t>530902210000000020018</t>
  </si>
  <si>
    <t>行政人员公务交通补贴</t>
  </si>
  <si>
    <t>30239</t>
  </si>
  <si>
    <t>其他交通费用</t>
  </si>
  <si>
    <t>530902241100002339516</t>
  </si>
  <si>
    <t>原渠道发放退休费</t>
  </si>
  <si>
    <t>30302</t>
  </si>
  <si>
    <t>退休费</t>
  </si>
  <si>
    <t>530902210000000020017</t>
  </si>
  <si>
    <t>遗属补助</t>
  </si>
  <si>
    <t>30305</t>
  </si>
  <si>
    <t>生活补助</t>
  </si>
  <si>
    <t>30307</t>
  </si>
  <si>
    <t>医疗费补助</t>
  </si>
  <si>
    <t>530902221100000503480</t>
  </si>
  <si>
    <t>伤残军人护理费</t>
  </si>
  <si>
    <t>预算05-1表</t>
  </si>
  <si>
    <t>项目分类</t>
  </si>
  <si>
    <t>项目单位</t>
  </si>
  <si>
    <t>经济科目编码</t>
  </si>
  <si>
    <t>经济科目名称</t>
  </si>
  <si>
    <t>本年拨款</t>
  </si>
  <si>
    <t>其中：本次下达</t>
  </si>
  <si>
    <t>2024年义务兵家庭优待金省级补助专款经费</t>
  </si>
  <si>
    <t>事业发展类</t>
  </si>
  <si>
    <t>530902251100003895954</t>
  </si>
  <si>
    <t>2024年中央义务兵家庭优待补助专款资金</t>
  </si>
  <si>
    <t>专项业务类</t>
  </si>
  <si>
    <t>530902251100003895232</t>
  </si>
  <si>
    <t>部分领取国家定期抚恤补助待遇优抚对象困难补助资金</t>
  </si>
  <si>
    <t>民生类</t>
  </si>
  <si>
    <t>530902221100000511857</t>
  </si>
  <si>
    <t>部分退役士兵“两保”接续专项资金</t>
  </si>
  <si>
    <t>530902210000000019187</t>
  </si>
  <si>
    <t>30311</t>
  </si>
  <si>
    <t>代缴社会保险费</t>
  </si>
  <si>
    <t>创建双拥模范城工作经费</t>
  </si>
  <si>
    <t>530902210000000018459</t>
  </si>
  <si>
    <t>军队离退休人员经费</t>
  </si>
  <si>
    <t>530902221100000794405</t>
  </si>
  <si>
    <t>军队转业干部补助经费</t>
  </si>
  <si>
    <t>530902221100000988560</t>
  </si>
  <si>
    <t>烈士陵园专项管理建设经费</t>
  </si>
  <si>
    <t>530902221100000559371</t>
  </si>
  <si>
    <t>30205</t>
  </si>
  <si>
    <t>水费</t>
  </si>
  <si>
    <t>30206</t>
  </si>
  <si>
    <t>电费</t>
  </si>
  <si>
    <t>31005</t>
  </si>
  <si>
    <t>基础设施建设</t>
  </si>
  <si>
    <t>烈士一次性抚恤专项资金</t>
  </si>
  <si>
    <t>530902251100003740541</t>
  </si>
  <si>
    <t>30304</t>
  </si>
  <si>
    <t>抚恤金</t>
  </si>
  <si>
    <t>企业军转干部解困难补助资金</t>
  </si>
  <si>
    <t>530902210000000019206</t>
  </si>
  <si>
    <t>退役军人服务及就业创业经费</t>
  </si>
  <si>
    <t>530902241100003350586</t>
  </si>
  <si>
    <t>退役军人事务局自有资金</t>
  </si>
  <si>
    <t>530902231100002358679</t>
  </si>
  <si>
    <t>退役军人逐月领取退役资金</t>
  </si>
  <si>
    <t>530902231100001327523</t>
  </si>
  <si>
    <t>退役士兵待安置期补助资金</t>
  </si>
  <si>
    <t>530902210000000018880</t>
  </si>
  <si>
    <t>退役士兵培训教育经费</t>
  </si>
  <si>
    <t>530902221100000766285</t>
  </si>
  <si>
    <t>30216</t>
  </si>
  <si>
    <t>培训费</t>
  </si>
  <si>
    <t>退役士兵一次性自谋职业补助金、一次性自主就业补助资金</t>
  </si>
  <si>
    <t>530902210000000018734</t>
  </si>
  <si>
    <t>义务兵家庭优待补助资金</t>
  </si>
  <si>
    <t>530902210000000018661</t>
  </si>
  <si>
    <t>优抚对象补助经费</t>
  </si>
  <si>
    <t>530902221100000736044</t>
  </si>
  <si>
    <t>优抚对象医疗保障经费</t>
  </si>
  <si>
    <t>530902221100000722421</t>
  </si>
  <si>
    <t>重点优抚对象春节、八一慰问补助资金</t>
  </si>
  <si>
    <t>530902251100003793676</t>
  </si>
  <si>
    <t>重点优抚对象国庆节慰问补助资金</t>
  </si>
  <si>
    <t>530902241100003241418</t>
  </si>
  <si>
    <t>自主择业管理服务经费</t>
  </si>
  <si>
    <t>530902221100000981497</t>
  </si>
  <si>
    <t>预算05-2表</t>
  </si>
  <si>
    <t>单位名称、项目名称</t>
  </si>
  <si>
    <t>项目年度绩效目标</t>
  </si>
  <si>
    <t>一级指标</t>
  </si>
  <si>
    <t>二级指标</t>
  </si>
  <si>
    <t>三级指标</t>
  </si>
  <si>
    <t>指标性质</t>
  </si>
  <si>
    <t>指标值</t>
  </si>
  <si>
    <t>度量单位</t>
  </si>
  <si>
    <t>指标属性</t>
  </si>
  <si>
    <t>指标内容</t>
  </si>
  <si>
    <t>1.李晓林烈士遗属特别补助金：烈士本人40个月工资5810.17元/月*40个月=232406.8元；2.李兴彪、李荣昌一次性抚恤金：每人按上一年度全国城镇居民人均可支配收入的20倍51821元*2人*20=2072840元和40个月中国人民解放军排职少慰军官工资2195元*2*40个月=175600元（现行第二档次职务薪金980元、军衔薪金1155元、军龄薪金60元），合计2248440元。以上3人补助共计2480846.8元。</t>
  </si>
  <si>
    <t>产出指标</t>
  </si>
  <si>
    <t>数量指标</t>
  </si>
  <si>
    <t>获补对象人数</t>
  </si>
  <si>
    <t>=</t>
  </si>
  <si>
    <t>人</t>
  </si>
  <si>
    <t>定量指标</t>
  </si>
  <si>
    <t>反映获补助人员、企业的数量情况，也适用补贴、资助等形式的补助。</t>
  </si>
  <si>
    <t>质量指标</t>
  </si>
  <si>
    <t>获补对象准确率</t>
  </si>
  <si>
    <t>&gt;=</t>
  </si>
  <si>
    <t>98</t>
  </si>
  <si>
    <t>%</t>
  </si>
  <si>
    <t>定性指标</t>
  </si>
  <si>
    <t>反映获补助对象认定的准确性情况。
获补对象准确率=抽检符合标准的补助对象数/抽检实际补助对象数*100%</t>
  </si>
  <si>
    <t>时效指标</t>
  </si>
  <si>
    <t>补助资金发放及时率</t>
  </si>
  <si>
    <t>反映发放单位及时发放补助资金的情况。
发放及时率=在时限内发放资金/应发放资金*100%</t>
  </si>
  <si>
    <t>效益指标</t>
  </si>
  <si>
    <t>社会效益</t>
  </si>
  <si>
    <t>获补对象生活状况改善情况</t>
  </si>
  <si>
    <t>90</t>
  </si>
  <si>
    <t>达标</t>
  </si>
  <si>
    <t>反映补助促进受助对象生活状况改善的情况。</t>
  </si>
  <si>
    <t>满意度指标</t>
  </si>
  <si>
    <t>服务对象满意度</t>
  </si>
  <si>
    <t>补助对象满意度</t>
  </si>
  <si>
    <t>95</t>
  </si>
  <si>
    <t>反映获补助受益对象的满意程度。</t>
  </si>
  <si>
    <t>通过发放退休军人退役金，进一步提高退役军人生活水平，同时体现党和政府对他们的关心和关爱。</t>
  </si>
  <si>
    <t>逐月领取退役金退役军人数量</t>
  </si>
  <si>
    <t>逐月领取退役金生活补助发放准确率</t>
  </si>
  <si>
    <t>反映补助准确发放的情况。
补助兑现准确率=补助兑付额/应付额*100%</t>
  </si>
  <si>
    <t>逐月领取退役金生活补助发放及时率</t>
  </si>
  <si>
    <t>逐月领取退役金退役军人生活状况改善情况</t>
  </si>
  <si>
    <t>有效改善</t>
  </si>
  <si>
    <t>逐月领取退役金退役军人满意率</t>
  </si>
  <si>
    <t>通过按时足额发放退役士兵一次性自谋职业补助金和一次性自主就业金，达到把党和国家对退出现役的政策落实到位的目的。</t>
  </si>
  <si>
    <t>退役士兵一次性自主就业金发放人数</t>
  </si>
  <si>
    <t>85</t>
  </si>
  <si>
    <t>退役士兵一次性自主就业金足额发放率</t>
  </si>
  <si>
    <t>退役士兵一次性自主就业金发放及时率</t>
  </si>
  <si>
    <t>退役士兵生活状况改善情况</t>
  </si>
  <si>
    <t>退役士兵满意度</t>
  </si>
  <si>
    <t>通过发放离退休人员生活补助及开展节日慰问活动，进一步提高离退休人员生活水平和身心建康，同时体现党和政府对他们的关心和关爱。</t>
  </si>
  <si>
    <t>军休干部及无军籍退休职工人数</t>
  </si>
  <si>
    <t>29</t>
  </si>
  <si>
    <t>获补对象数。</t>
  </si>
  <si>
    <t>军休干部及无军籍退休职工工资发放准确率</t>
  </si>
  <si>
    <t>获补对象准确率。</t>
  </si>
  <si>
    <t>军休干部及无军籍退休职工工资发放及时率</t>
  </si>
  <si>
    <t>资金发放及时率。</t>
  </si>
  <si>
    <t>军休干部及无军籍退休职工生活状况改善情况</t>
  </si>
  <si>
    <t>生活状况改善情况。</t>
  </si>
  <si>
    <t>军休干部及无军籍退休职工满意度</t>
  </si>
  <si>
    <t>主要用于退役士兵培训费及教育费支出，提高退役士兵就业能力，年内计划介绍85名退役军人参加技能培训。</t>
  </si>
  <si>
    <t>退役士兵参加培训人数</t>
  </si>
  <si>
    <t>反映预算部门（单位）组织开展各类培训的人数。</t>
  </si>
  <si>
    <t>退役士兵培训人员参训率</t>
  </si>
  <si>
    <t>退役士兵培训人员参训率。</t>
  </si>
  <si>
    <t>成本指标</t>
  </si>
  <si>
    <t>经济成本指标</t>
  </si>
  <si>
    <t>&lt;=</t>
  </si>
  <si>
    <t>2000</t>
  </si>
  <si>
    <t>元/人</t>
  </si>
  <si>
    <t>反映预算部门（单位）组织开展各类培训的成本。</t>
  </si>
  <si>
    <t>提高退役士兵就业能力，提高就业率</t>
  </si>
  <si>
    <t>效果明显</t>
  </si>
  <si>
    <t>退役士兵参训人员满意度</t>
  </si>
  <si>
    <t>反映参训人员对培训内容、讲师授课、课程设置和培训效果等的满意度。
参训人员满意度=（对培训整体满意的参训人数/参训总人数）*100%</t>
  </si>
  <si>
    <t>通过发放三属和在乡老复员军人定期生活补助，让他们感受到各级党委政府的温暖，增加他们的获得感、荣誉感。</t>
  </si>
  <si>
    <t>优抚对象生活补助发放人数</t>
  </si>
  <si>
    <t>1780</t>
  </si>
  <si>
    <t>反映优抚对象补助经费生活补助发放人数。</t>
  </si>
  <si>
    <t>优抚对象生活补助发放准确率</t>
  </si>
  <si>
    <t>优抚对象生活补助发放准确率。</t>
  </si>
  <si>
    <t>优抚对象生活补助发放及时率</t>
  </si>
  <si>
    <t>优抚对象生活状况改善情况</t>
  </si>
  <si>
    <t>生活状况改善情况及减轻退役军人家庭负担、增加军人获得感。</t>
  </si>
  <si>
    <t>优抚对象满意度</t>
  </si>
  <si>
    <t>义务兵家庭优待金发放工作是拥军优属工作的重要内容，是激励军人保卫祖国，献身国防事业的重要举措，通过及时发放到位，达到对做好新时期征兵工作，鼓舞部队士气，巩固国防，维护国家社会稳定有着重要作用。</t>
  </si>
  <si>
    <t>义务兵发放人数</t>
  </si>
  <si>
    <t>398</t>
  </si>
  <si>
    <t>反映义务兵人数。</t>
  </si>
  <si>
    <t>义务兵家庭优待补助资金足额发放率</t>
  </si>
  <si>
    <t>义务兵家庭优待补助资金足额发放情况</t>
  </si>
  <si>
    <t>义务兵家庭优待补助资金发放及时率</t>
  </si>
  <si>
    <t>义务兵家庭优待补助资金发放及时率。</t>
  </si>
  <si>
    <t>义务兵家庭生活改善情况</t>
  </si>
  <si>
    <t>义务兵生活改善情况。</t>
  </si>
  <si>
    <t>义务兵家庭优待金发放满意度</t>
  </si>
  <si>
    <t>义务兵家庭满意度。</t>
  </si>
  <si>
    <t xml:space="preserve"> 退役军人自有资金为军休干部定期增资。</t>
  </si>
  <si>
    <t>军休干部发放数量。</t>
  </si>
  <si>
    <t>军休干部定期增资发放情况。</t>
  </si>
  <si>
    <t>获补对象资金发放及时率</t>
  </si>
  <si>
    <t>军休干部定期增资发放情况</t>
  </si>
  <si>
    <t>获补对象满意度</t>
  </si>
  <si>
    <t>通过争创国家双拥模范城市，边到巩固和发展军政军民团结、促进经济社会发展、推进国防和军队现代化，加快建设富强、文明、平安、幸福、美丽临翔，实现跨越发展”战略目标。</t>
  </si>
  <si>
    <t>创建双拥模范城数量</t>
  </si>
  <si>
    <t>1.00</t>
  </si>
  <si>
    <t>个</t>
  </si>
  <si>
    <t>创建双拥模范县城数量。</t>
  </si>
  <si>
    <t>双拥模范城验收合格率</t>
  </si>
  <si>
    <t>双拥模范县城验收合格率</t>
  </si>
  <si>
    <t>双拥模范城创建及时性</t>
  </si>
  <si>
    <t>创建双拥模范城取得的成效</t>
  </si>
  <si>
    <t>社会公众对创建双拥模范城的满意度</t>
  </si>
  <si>
    <t>通过按时足额发放退役士兵待安置期间生活补助和缴纳社会保险，达到把党和国家对退出现役的政策落实到位的目的。</t>
  </si>
  <si>
    <t>退役士兵待安置期间生活补助发放人数</t>
  </si>
  <si>
    <t>15</t>
  </si>
  <si>
    <t>反映2024年符合退役士兵待安置期间生活补助发放人数</t>
  </si>
  <si>
    <t>退役士兵待安置期间生活补助足额发放率</t>
  </si>
  <si>
    <t>退役士兵待安置期间生活补助发放及时率</t>
  </si>
  <si>
    <t>退役士兵待安置生活状况改善情况</t>
  </si>
  <si>
    <t>退役士兵待安置生活状况改善情况。</t>
  </si>
  <si>
    <t>2021—2023年义务兵人数及涉及家庭数</t>
  </si>
  <si>
    <t>343</t>
  </si>
  <si>
    <t xml:space="preserve">反映2021—2023年义务兵人数及涉及家庭数
</t>
  </si>
  <si>
    <t>100</t>
  </si>
  <si>
    <t>有效改善/效果一般/效果甚微/没有效果</t>
  </si>
  <si>
    <t>年</t>
  </si>
  <si>
    <t>义务兵满意度</t>
  </si>
  <si>
    <t xml:space="preserve">意度在90%-100%得100%的权重，在70%-89%得**的权重，以此类推。 得分=权重*指标得分
</t>
  </si>
  <si>
    <t>反映2021—2023年义务兵人数及涉及家庭数</t>
  </si>
  <si>
    <t>得分=义务兵家庭优待补助资金足额发放率*指标分值</t>
  </si>
  <si>
    <t>补助资金是否按时足额发放</t>
  </si>
  <si>
    <t>义务兵生活改善情况</t>
  </si>
  <si>
    <t>满意度</t>
  </si>
  <si>
    <t>90%以上满分，其他相应控分</t>
  </si>
  <si>
    <t>1.春节：2024年10月份优抚对象人数1713人，2025年预计新增67人，2025年预计优抚对象人数1780人*100元/人=178000元；2.八一：2024年10月份优抚对象人数1713人，2025年预计新增67人，2025年预计优抚对象人数1780人，2025年预算数市级1780人*100元/人*10%=17800元，区级1780人*100元/人*90%=160200元。</t>
  </si>
  <si>
    <t>优抚对象慰问人数</t>
  </si>
  <si>
    <t>优抚对象慰问准确率</t>
  </si>
  <si>
    <t>优抚对象慰问金发放及时率</t>
  </si>
  <si>
    <t>通过按时足额缴纳符合“两保”接续人员医疗保险，达到把党和国家对退役军人两保接续政策落实到位的目的。</t>
  </si>
  <si>
    <t>符合代缴退役士兵“两保”接续人数</t>
  </si>
  <si>
    <t>反映符合代缴退役士兵“两保”接续人数</t>
  </si>
  <si>
    <t>退役士兵两保”接续足额缴纳率</t>
  </si>
  <si>
    <t>退役士兵“两保”接续缴纳及时率</t>
  </si>
  <si>
    <t>退役士兵“两保”接续缴纳取得的成效</t>
  </si>
  <si>
    <t>退役士兵“两保”接续取得的成效</t>
  </si>
  <si>
    <t>续缴保险退役士兵满意度</t>
  </si>
  <si>
    <t>续缴保险退役士兵满意度。</t>
  </si>
  <si>
    <t>通过对临沧烈士陵园、马台烈士陵园、博尚烈士陵园纪念设施进行管护，提升爱国主义教育阵地建设，达到敬畏英雄崇尚英雄的目的。</t>
  </si>
  <si>
    <t>烈士陵园管理数量</t>
  </si>
  <si>
    <t>处</t>
  </si>
  <si>
    <t>烈士陵园卫生保洁合格率</t>
  </si>
  <si>
    <t>反映卫生保洁检查验收合格的情况。</t>
  </si>
  <si>
    <t>烈士陵园管理维护及时性</t>
  </si>
  <si>
    <t>反映烈士陵园管理维护及时性。</t>
  </si>
  <si>
    <t>烈士陵园管理维护取得的成效</t>
  </si>
  <si>
    <t>烈士陵园管理维护取得的成效。</t>
  </si>
  <si>
    <t>社会公众对烈士陵园管理维护的满意度</t>
  </si>
  <si>
    <t>社会公众满意度</t>
  </si>
  <si>
    <t>预算06表</t>
  </si>
  <si>
    <t>政府性基金预算支出预算表</t>
  </si>
  <si>
    <t>单位名称：临沧市发展和改革委员会</t>
  </si>
  <si>
    <t>本年政府性基金预算支出</t>
  </si>
  <si>
    <t>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</si>
  <si>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</si>
  <si>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</si>
  <si>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</si>
  <si>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</si>
  <si>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</si>
  <si>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</si>
  <si>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</si>
  <si>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</si>
  <si>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</si>
  <si>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</si>
  <si>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台式计算机</t>
  </si>
  <si>
    <t>台</t>
  </si>
  <si>
    <t>预算08表</t>
  </si>
  <si>
    <t>政府购买服务项目</t>
  </si>
  <si>
    <t>政府购买服务目录</t>
  </si>
  <si>
    <t>预算09-1表</t>
  </si>
  <si>
    <t>单位名称（项目）</t>
  </si>
  <si>
    <t>地区</t>
  </si>
  <si>
    <t>政府性基金</t>
  </si>
  <si>
    <t>-</t>
  </si>
  <si>
    <t>根据现行财政管理体制，乡镇（街道）作为区本级部门编制年初预算，所以无县对下专项转移支付情况.</t>
  </si>
  <si>
    <t>预算09-2表</t>
  </si>
  <si>
    <t>预算10表</t>
  </si>
  <si>
    <t>资产类别</t>
  </si>
  <si>
    <t>资产分类代码.名称</t>
  </si>
  <si>
    <t>资产名称</t>
  </si>
  <si>
    <t>计量单位</t>
  </si>
  <si>
    <t>财政部门批复数（元）</t>
  </si>
  <si>
    <t>单价</t>
  </si>
  <si>
    <t>金额</t>
  </si>
  <si>
    <t>设备</t>
  </si>
  <si>
    <t>电脑</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</si>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</sst>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4">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9"/>
      <name val="宋体"/>
      <charset val="1"/>
    </font>
    <font>
      <sz val="22"/>
      <name val="方正小标宋简体"/>
      <charset val="134"/>
    </font>
    <font>
      <sz val="10"/>
      <color theme="1"/>
      <name val="宋体"/>
      <charset val="1"/>
    </font>
    <font>
      <sz val="10"/>
      <color rgb="FFFFFFFF"/>
      <name val="宋体"/>
      <charset val="134"/>
    </font>
    <font>
      <b/>
      <sz val="21"/>
      <color rgb="FF000000"/>
      <name val="宋体"/>
      <charset val="134"/>
    </font>
    <font>
      <sz val="9"/>
      <color theme="1"/>
      <name val="Microsoft YaHei UI"/>
      <charset val="134"/>
    </font>
    <font>
      <sz val="9"/>
      <color theme="1"/>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3" borderId="14"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2" fillId="0" borderId="0" applyNumberFormat="0" applyFill="0" applyBorder="0" applyAlignment="0" applyProtection="0">
      <alignment vertical="center"/>
    </xf>
    <xf numFmtId="0" fontId="43" fillId="4" borderId="17" applyNumberFormat="0" applyAlignment="0" applyProtection="0">
      <alignment vertical="center"/>
    </xf>
    <xf numFmtId="0" fontId="44" fillId="5" borderId="18" applyNumberFormat="0" applyAlignment="0" applyProtection="0">
      <alignment vertical="center"/>
    </xf>
    <xf numFmtId="0" fontId="45" fillId="5" borderId="17" applyNumberFormat="0" applyAlignment="0" applyProtection="0">
      <alignment vertical="center"/>
    </xf>
    <xf numFmtId="0" fontId="46" fillId="6" borderId="19" applyNumberFormat="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39">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0" fontId="9" fillId="0" borderId="0" xfId="57" applyFont="1" applyFill="1" applyBorder="1" applyAlignment="1" applyProtection="1"/>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0" fillId="0" borderId="0" xfId="0" applyFont="1" applyAlignment="1">
      <alignment horizontal="center" vertical="top"/>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180" fontId="8" fillId="0" borderId="7" xfId="56" applyNumberFormat="1" applyFont="1" applyBorder="1" applyAlignment="1" applyProtection="1">
      <alignment horizontal="center" vertical="center"/>
      <protection locked="0"/>
    </xf>
    <xf numFmtId="176" fontId="8" fillId="0" borderId="7" xfId="0" applyNumberFormat="1" applyFont="1" applyBorder="1" applyAlignment="1">
      <alignment horizontal="center"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180" fontId="8" fillId="0" borderId="7" xfId="56" applyNumberFormat="1" applyFont="1" applyBorder="1" applyProtection="1">
      <alignment horizontal="right" vertical="center"/>
      <protection locked="0"/>
    </xf>
    <xf numFmtId="0" fontId="10" fillId="0" borderId="0" xfId="57" applyFont="1" applyFill="1" applyBorder="1" applyAlignment="1" applyProtection="1">
      <alignment vertical="top"/>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9" fillId="0" borderId="0" xfId="57" applyFont="1" applyFill="1" applyBorder="1" applyAlignment="1" applyProtection="1">
      <alignment vertical="center"/>
    </xf>
    <xf numFmtId="0" fontId="9" fillId="0" borderId="0" xfId="57" applyFont="1" applyFill="1" applyBorder="1" applyAlignment="1" applyProtection="1">
      <alignment vertical="center"/>
    </xf>
    <xf numFmtId="0" fontId="10" fillId="0" borderId="0" xfId="57" applyFont="1" applyFill="1" applyBorder="1" applyAlignment="1" applyProtection="1">
      <alignment vertical="top"/>
      <protection locked="0"/>
    </xf>
    <xf numFmtId="0" fontId="3" fillId="0" borderId="0" xfId="0" applyFont="1" applyAlignment="1" applyProtection="1">
      <alignment horizontal="right" vertical="center"/>
    </xf>
    <xf numFmtId="0" fontId="11"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12" fillId="0" borderId="0" xfId="57" applyFont="1" applyFill="1" applyBorder="1" applyAlignment="1" applyProtection="1"/>
    <xf numFmtId="0" fontId="9" fillId="0" borderId="0" xfId="57" applyFont="1" applyFill="1" applyBorder="1" applyAlignment="1" applyProtection="1"/>
    <xf numFmtId="0" fontId="10" fillId="0" borderId="0" xfId="57" applyFont="1" applyFill="1" applyBorder="1" applyAlignment="1" applyProtection="1">
      <alignment vertical="top"/>
      <protection locked="0"/>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3" fillId="0" borderId="0" xfId="0" applyFont="1" applyAlignment="1">
      <alignment horizontal="right"/>
      <protection locked="0"/>
    </xf>
    <xf numFmtId="49" fontId="13"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49" fontId="9" fillId="0" borderId="0" xfId="57" applyNumberFormat="1" applyFont="1" applyFill="1" applyBorder="1" applyAlignment="1" applyProtection="1"/>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0" fontId="0" fillId="0" borderId="0" xfId="0" applyFont="1" applyFill="1">
      <alignment vertical="top"/>
      <protection locked="0"/>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3" fillId="0" borderId="7" xfId="0" applyFont="1" applyFill="1" applyBorder="1" applyAlignment="1" applyProtection="1">
      <alignment vertical="center"/>
    </xf>
    <xf numFmtId="0" fontId="6" fillId="0" borderId="7" xfId="0" applyFont="1" applyFill="1" applyBorder="1" applyAlignment="1">
      <alignment horizontal="left" vertical="center" wrapText="1"/>
      <protection locked="0"/>
    </xf>
    <xf numFmtId="49" fontId="8" fillId="0" borderId="7" xfId="50" applyNumberFormat="1" applyFont="1" applyFill="1" applyBorder="1" applyProtection="1">
      <alignment horizontal="left" vertical="center" wrapText="1"/>
      <protection locked="0"/>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176" fontId="8" fillId="0" borderId="7" xfId="0" applyNumberFormat="1" applyFont="1" applyFill="1" applyBorder="1" applyAlignment="1">
      <alignment horizontal="right" vertical="center"/>
      <protection locked="0"/>
    </xf>
    <xf numFmtId="0" fontId="7" fillId="0" borderId="5" xfId="0" applyFont="1" applyBorder="1" applyAlignment="1">
      <alignment horizontal="center" vertical="center"/>
      <protection locked="0"/>
    </xf>
    <xf numFmtId="0" fontId="15" fillId="0" borderId="0" xfId="0" applyFont="1" applyFill="1">
      <alignment vertical="top"/>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49" fontId="16" fillId="0" borderId="7" xfId="50" applyNumberFormat="1" applyFont="1" applyFill="1" applyBorder="1" applyProtection="1">
      <alignment horizontal="left" vertical="center" wrapText="1"/>
      <protection locked="0"/>
    </xf>
    <xf numFmtId="0" fontId="16" fillId="0" borderId="7" xfId="0" applyFont="1" applyFill="1" applyBorder="1" applyAlignment="1">
      <alignment horizontal="left" vertical="center" wrapText="1"/>
      <protection locked="0"/>
    </xf>
    <xf numFmtId="176" fontId="16" fillId="0" borderId="7" xfId="0" applyNumberFormat="1" applyFont="1" applyFill="1" applyBorder="1" applyAlignment="1">
      <alignment horizontal="right" vertical="center"/>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7" fillId="0" borderId="0" xfId="0" applyFont="1" applyAlignment="1" applyProtection="1">
      <alignment horizontal="center" vertical="center"/>
    </xf>
    <xf numFmtId="0" fontId="3" fillId="0" borderId="0" xfId="0" applyFont="1" applyAlignment="1" applyProtection="1">
      <alignment horizontal="center"/>
    </xf>
    <xf numFmtId="0" fontId="18" fillId="0" borderId="0" xfId="0" applyFont="1" applyAlignment="1" applyProtection="1">
      <alignment horizontal="center" wrapText="1"/>
    </xf>
    <xf numFmtId="0" fontId="3" fillId="0" borderId="0" xfId="0" applyFont="1" applyAlignment="1" applyProtection="1">
      <alignment horizontal="center" wrapText="1"/>
    </xf>
    <xf numFmtId="0" fontId="19" fillId="0" borderId="6" xfId="0" applyFont="1" applyBorder="1" applyAlignment="1">
      <alignment horizontal="center" vertical="center" wrapText="1"/>
      <protection locked="0"/>
    </xf>
    <xf numFmtId="0" fontId="20" fillId="0" borderId="7" xfId="0" applyFont="1" applyBorder="1" applyAlignment="1">
      <alignment horizontal="center" vertical="center"/>
      <protection locked="0"/>
    </xf>
    <xf numFmtId="0" fontId="21" fillId="0" borderId="7" xfId="0" applyFont="1" applyBorder="1" applyAlignment="1">
      <alignment horizontal="center" vertical="center"/>
      <protection locked="0"/>
    </xf>
    <xf numFmtId="0" fontId="22" fillId="0" borderId="7" xfId="0" applyFont="1" applyBorder="1" applyAlignment="1" applyProtection="1">
      <alignment horizontal="center" vertical="center"/>
    </xf>
    <xf numFmtId="0" fontId="22"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3" fillId="0" borderId="0" xfId="0" applyFont="1" applyProtection="1">
      <alignment vertical="top"/>
    </xf>
    <xf numFmtId="0" fontId="23"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6" fillId="0" borderId="6" xfId="0" applyFont="1" applyBorder="1" applyAlignment="1">
      <alignment vertical="center"/>
      <protection locked="0"/>
    </xf>
    <xf numFmtId="0" fontId="27" fillId="0" borderId="6" xfId="0" applyFont="1" applyBorder="1" applyAlignment="1">
      <alignment horizontal="center" vertical="center"/>
      <protection locked="0"/>
    </xf>
    <xf numFmtId="176" fontId="27"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15" fillId="0" borderId="0" xfId="0" applyFont="1">
      <alignment vertical="top"/>
      <protection locked="0"/>
    </xf>
    <xf numFmtId="0" fontId="28" fillId="0" borderId="0" xfId="0" applyFont="1" applyAlignment="1" applyProtection="1">
      <alignment vertical="center"/>
    </xf>
    <xf numFmtId="0" fontId="29"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16" fillId="0" borderId="7" xfId="0" applyFont="1" applyBorder="1" applyAlignment="1" applyProtection="1">
      <alignment horizontal="left" vertical="center"/>
    </xf>
    <xf numFmtId="0" fontId="16" fillId="0" borderId="7" xfId="0" applyFont="1" applyBorder="1" applyAlignment="1" applyProtection="1">
      <alignment vertical="center"/>
    </xf>
    <xf numFmtId="176" fontId="16" fillId="0" borderId="7" xfId="0" applyNumberFormat="1" applyFont="1" applyBorder="1" applyAlignment="1">
      <alignment horizontal="right" vertical="center"/>
      <protection locked="0"/>
    </xf>
    <xf numFmtId="0" fontId="18" fillId="0" borderId="7" xfId="0" applyFont="1" applyBorder="1" applyAlignment="1">
      <alignment horizontal="left" vertical="center" wrapText="1" indent="1"/>
      <protection locked="0"/>
    </xf>
    <xf numFmtId="0" fontId="18" fillId="0" borderId="7" xfId="0" applyFont="1" applyBorder="1" applyAlignment="1" applyProtection="1">
      <alignment horizontal="left" vertical="center" wrapText="1" indent="1"/>
    </xf>
    <xf numFmtId="0" fontId="18" fillId="0" borderId="7" xfId="0" applyFont="1" applyBorder="1" applyAlignment="1">
      <alignment horizontal="left" vertical="center" wrapText="1" indent="2"/>
      <protection locked="0"/>
    </xf>
    <xf numFmtId="0" fontId="18"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30" fillId="0" borderId="0" xfId="0" applyFont="1" applyAlignment="1" applyProtection="1"/>
    <xf numFmtId="0" fontId="31"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8" fillId="0" borderId="0" xfId="0" applyFont="1" applyProtection="1">
      <alignment vertical="top"/>
    </xf>
    <xf numFmtId="0" fontId="31"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32" fillId="0" borderId="0" xfId="0" applyFont="1" applyAlignment="1" applyProtection="1">
      <alignment horizontal="center" vertical="top"/>
    </xf>
    <xf numFmtId="0" fontId="33"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4" fillId="0" borderId="6" xfId="0" applyFont="1" applyBorder="1" applyAlignment="1" applyProtection="1">
      <alignment horizontal="center" vertical="center"/>
    </xf>
    <xf numFmtId="0" fontId="34"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4" fillId="0" borderId="6" xfId="0" applyFont="1" applyBorder="1" applyAlignment="1">
      <alignment horizontal="center" vertical="center"/>
      <protection locked="0"/>
    </xf>
    <xf numFmtId="0" fontId="18" fillId="0" borderId="7" xfId="0" applyFont="1" applyBorder="1" applyAlignment="1" applyProtection="1" quotePrefix="1">
      <alignment horizontal="left" vertical="center" wrapText="1" indent="1"/>
    </xf>
    <xf numFmtId="0" fontId="18"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pane ySplit="1" topLeftCell="A2" activePane="bottomLeft" state="frozen"/>
      <selection/>
      <selection pane="bottomLeft" activeCell="M30" sqref="M3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2" t="s">
        <v>0</v>
      </c>
    </row>
    <row r="3" ht="36" customHeight="1" spans="1:4">
      <c r="A3" s="6" t="str">
        <f>"2025"&amp;"年部门财务收支预算总表"</f>
        <v>2025年部门财务收支预算总表</v>
      </c>
      <c r="B3" s="232"/>
      <c r="C3" s="232"/>
      <c r="D3" s="232"/>
    </row>
    <row r="4" ht="18.75" customHeight="1" spans="1:4">
      <c r="A4" s="44" t="str">
        <f>"单位名称："&amp;"临沧市临翔区退役军人事务局"</f>
        <v>单位名称：临沧市临翔区退役军人事务局</v>
      </c>
      <c r="B4" s="233"/>
      <c r="C4" s="233"/>
      <c r="D4" s="42" t="s">
        <v>1</v>
      </c>
    </row>
    <row r="5" ht="18.75" customHeight="1" spans="1:4">
      <c r="A5" s="13" t="s">
        <v>2</v>
      </c>
      <c r="B5" s="15"/>
      <c r="C5" s="13" t="s">
        <v>3</v>
      </c>
      <c r="D5" s="15"/>
    </row>
    <row r="6" ht="18.75" customHeight="1" spans="1:4">
      <c r="A6" s="33" t="s">
        <v>4</v>
      </c>
      <c r="B6" s="33" t="str">
        <f t="shared" ref="B6:D6" si="0">"2025"&amp;"年预算数"</f>
        <v>2025年预算数</v>
      </c>
      <c r="C6" s="33" t="s">
        <v>5</v>
      </c>
      <c r="D6" s="33" t="str">
        <f t="shared" si="0"/>
        <v>2025年预算数</v>
      </c>
    </row>
    <row r="7" ht="18.75" customHeight="1" spans="1:4">
      <c r="A7" s="35"/>
      <c r="B7" s="35"/>
      <c r="C7" s="35"/>
      <c r="D7" s="35"/>
    </row>
    <row r="8" ht="18.75" customHeight="1" spans="1:4">
      <c r="A8" s="151" t="s">
        <v>6</v>
      </c>
      <c r="B8" s="24">
        <v>16328929.45</v>
      </c>
      <c r="C8" s="151" t="s">
        <v>7</v>
      </c>
      <c r="D8" s="24"/>
    </row>
    <row r="9" ht="18.75" customHeight="1" spans="1:4">
      <c r="A9" s="151" t="s">
        <v>8</v>
      </c>
      <c r="B9" s="24"/>
      <c r="C9" s="151" t="s">
        <v>9</v>
      </c>
      <c r="D9" s="24"/>
    </row>
    <row r="10" ht="18.75" customHeight="1" spans="1:4">
      <c r="A10" s="151" t="s">
        <v>10</v>
      </c>
      <c r="B10" s="24"/>
      <c r="C10" s="151" t="s">
        <v>11</v>
      </c>
      <c r="D10" s="24"/>
    </row>
    <row r="11" ht="18.75" customHeight="1" spans="1:4">
      <c r="A11" s="151" t="s">
        <v>12</v>
      </c>
      <c r="B11" s="24"/>
      <c r="C11" s="151" t="s">
        <v>13</v>
      </c>
      <c r="D11" s="24"/>
    </row>
    <row r="12" ht="18.75" customHeight="1" spans="1:4">
      <c r="A12" s="234" t="s">
        <v>14</v>
      </c>
      <c r="B12" s="24">
        <v>100000</v>
      </c>
      <c r="C12" s="186" t="s">
        <v>15</v>
      </c>
      <c r="D12" s="24"/>
    </row>
    <row r="13" ht="18.75" customHeight="1" spans="1:4">
      <c r="A13" s="189" t="s">
        <v>16</v>
      </c>
      <c r="B13" s="24"/>
      <c r="C13" s="188" t="s">
        <v>17</v>
      </c>
      <c r="D13" s="24"/>
    </row>
    <row r="14" ht="18.75" customHeight="1" spans="1:4">
      <c r="A14" s="189" t="s">
        <v>18</v>
      </c>
      <c r="B14" s="24"/>
      <c r="C14" s="188" t="s">
        <v>19</v>
      </c>
      <c r="D14" s="24"/>
    </row>
    <row r="15" ht="18.75" customHeight="1" spans="1:4">
      <c r="A15" s="189" t="s">
        <v>20</v>
      </c>
      <c r="B15" s="24">
        <v>100000</v>
      </c>
      <c r="C15" s="188" t="s">
        <v>21</v>
      </c>
      <c r="D15" s="24">
        <v>19273541.47</v>
      </c>
    </row>
    <row r="16" ht="18.75" customHeight="1" spans="1:4">
      <c r="A16" s="189" t="s">
        <v>22</v>
      </c>
      <c r="B16" s="24"/>
      <c r="C16" s="188" t="s">
        <v>23</v>
      </c>
      <c r="D16" s="24">
        <v>626355.68</v>
      </c>
    </row>
    <row r="17" ht="18.75" customHeight="1" spans="1:4">
      <c r="A17" s="189" t="s">
        <v>24</v>
      </c>
      <c r="B17" s="24"/>
      <c r="C17" s="189" t="s">
        <v>25</v>
      </c>
      <c r="D17" s="24"/>
    </row>
    <row r="18" ht="18.75" customHeight="1" spans="1:4">
      <c r="A18" s="189" t="s">
        <v>26</v>
      </c>
      <c r="B18" s="24"/>
      <c r="C18" s="189" t="s">
        <v>27</v>
      </c>
      <c r="D18" s="24"/>
    </row>
    <row r="19" ht="18.75" customHeight="1" spans="1:4">
      <c r="A19" s="190" t="s">
        <v>26</v>
      </c>
      <c r="B19" s="24"/>
      <c r="C19" s="188" t="s">
        <v>28</v>
      </c>
      <c r="D19" s="24"/>
    </row>
    <row r="20" ht="18.75" customHeight="1" spans="1:4">
      <c r="A20" s="190" t="s">
        <v>26</v>
      </c>
      <c r="B20" s="24"/>
      <c r="C20" s="188" t="s">
        <v>29</v>
      </c>
      <c r="D20" s="24"/>
    </row>
    <row r="21" ht="18.75" customHeight="1" spans="1:4">
      <c r="A21" s="190" t="s">
        <v>26</v>
      </c>
      <c r="B21" s="24"/>
      <c r="C21" s="188" t="s">
        <v>30</v>
      </c>
      <c r="D21" s="24"/>
    </row>
    <row r="22" ht="18.75" customHeight="1" spans="1:4">
      <c r="A22" s="190" t="s">
        <v>26</v>
      </c>
      <c r="B22" s="24"/>
      <c r="C22" s="188" t="s">
        <v>31</v>
      </c>
      <c r="D22" s="24"/>
    </row>
    <row r="23" ht="18.75" customHeight="1" spans="1:4">
      <c r="A23" s="190" t="s">
        <v>26</v>
      </c>
      <c r="B23" s="24"/>
      <c r="C23" s="188" t="s">
        <v>32</v>
      </c>
      <c r="D23" s="24"/>
    </row>
    <row r="24" ht="18.75" customHeight="1" spans="1:4">
      <c r="A24" s="190" t="s">
        <v>26</v>
      </c>
      <c r="B24" s="24"/>
      <c r="C24" s="188" t="s">
        <v>33</v>
      </c>
      <c r="D24" s="24"/>
    </row>
    <row r="25" ht="18.75" customHeight="1" spans="1:4">
      <c r="A25" s="190" t="s">
        <v>26</v>
      </c>
      <c r="B25" s="24"/>
      <c r="C25" s="188" t="s">
        <v>34</v>
      </c>
      <c r="D25" s="24"/>
    </row>
    <row r="26" ht="18.75" customHeight="1" spans="1:4">
      <c r="A26" s="190" t="s">
        <v>26</v>
      </c>
      <c r="B26" s="24"/>
      <c r="C26" s="188" t="s">
        <v>35</v>
      </c>
      <c r="D26" s="24">
        <v>369002.88</v>
      </c>
    </row>
    <row r="27" ht="18.75" customHeight="1" spans="1:4">
      <c r="A27" s="190" t="s">
        <v>26</v>
      </c>
      <c r="B27" s="24"/>
      <c r="C27" s="188" t="s">
        <v>36</v>
      </c>
      <c r="D27" s="24"/>
    </row>
    <row r="28" ht="18.75" customHeight="1" spans="1:4">
      <c r="A28" s="190" t="s">
        <v>26</v>
      </c>
      <c r="B28" s="24"/>
      <c r="C28" s="188" t="s">
        <v>37</v>
      </c>
      <c r="D28" s="24"/>
    </row>
    <row r="29" ht="18.75" customHeight="1" spans="1:4">
      <c r="A29" s="190" t="s">
        <v>26</v>
      </c>
      <c r="B29" s="24"/>
      <c r="C29" s="188" t="s">
        <v>38</v>
      </c>
      <c r="D29" s="24"/>
    </row>
    <row r="30" ht="18.75" customHeight="1" spans="1:4">
      <c r="A30" s="190" t="s">
        <v>26</v>
      </c>
      <c r="B30" s="24"/>
      <c r="C30" s="188" t="s">
        <v>39</v>
      </c>
      <c r="D30" s="24"/>
    </row>
    <row r="31" ht="18.75" customHeight="1" spans="1:4">
      <c r="A31" s="191" t="s">
        <v>26</v>
      </c>
      <c r="B31" s="24"/>
      <c r="C31" s="189" t="s">
        <v>40</v>
      </c>
      <c r="D31" s="24"/>
    </row>
    <row r="32" ht="18.75" customHeight="1" spans="1:4">
      <c r="A32" s="191" t="s">
        <v>26</v>
      </c>
      <c r="B32" s="24"/>
      <c r="C32" s="189" t="s">
        <v>41</v>
      </c>
      <c r="D32" s="24"/>
    </row>
    <row r="33" ht="18.75" customHeight="1" spans="1:4">
      <c r="A33" s="191" t="s">
        <v>26</v>
      </c>
      <c r="B33" s="24"/>
      <c r="C33" s="189" t="s">
        <v>42</v>
      </c>
      <c r="D33" s="24"/>
    </row>
    <row r="34" ht="18.75" customHeight="1" spans="1:4">
      <c r="A34" s="235"/>
      <c r="B34" s="192"/>
      <c r="C34" s="189" t="s">
        <v>43</v>
      </c>
      <c r="D34" s="24"/>
    </row>
    <row r="35" ht="18.75" customHeight="1" spans="1:4">
      <c r="A35" s="235" t="s">
        <v>44</v>
      </c>
      <c r="B35" s="192">
        <f>SUM(B8:B12)</f>
        <v>16428929.45</v>
      </c>
      <c r="C35" s="236" t="s">
        <v>45</v>
      </c>
      <c r="D35" s="192">
        <v>20268900.03</v>
      </c>
    </row>
    <row r="36" ht="18.75" customHeight="1" spans="1:4">
      <c r="A36" s="237" t="s">
        <v>46</v>
      </c>
      <c r="B36" s="24">
        <v>3839970.58</v>
      </c>
      <c r="C36" s="151" t="s">
        <v>47</v>
      </c>
      <c r="D36" s="24"/>
    </row>
    <row r="37" ht="18.75" customHeight="1" spans="1:4">
      <c r="A37" s="237" t="s">
        <v>48</v>
      </c>
      <c r="B37" s="24">
        <v>3839970.58</v>
      </c>
      <c r="C37" s="151" t="s">
        <v>48</v>
      </c>
      <c r="D37" s="24"/>
    </row>
    <row r="38" ht="18.75" customHeight="1" spans="1:4">
      <c r="A38" s="237" t="s">
        <v>49</v>
      </c>
      <c r="B38" s="24">
        <f>B36-B37</f>
        <v>0</v>
      </c>
      <c r="C38" s="151" t="s">
        <v>50</v>
      </c>
      <c r="D38" s="24"/>
    </row>
    <row r="39" ht="18.75" customHeight="1" spans="1:4">
      <c r="A39" s="238" t="s">
        <v>51</v>
      </c>
      <c r="B39" s="192">
        <f t="shared" ref="B39:D39" si="1">B35+B36</f>
        <v>20268900.03</v>
      </c>
      <c r="C39" s="236" t="s">
        <v>52</v>
      </c>
      <c r="D39" s="192">
        <f t="shared" si="1"/>
        <v>20268900.03</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E1" workbookViewId="0">
      <pane ySplit="1" topLeftCell="A6"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25"/>
      <c r="O2" s="79"/>
      <c r="P2" s="79"/>
      <c r="Q2" s="79"/>
      <c r="R2" s="79"/>
      <c r="S2" s="40" t="s">
        <v>53</v>
      </c>
    </row>
    <row r="3" ht="57.75" customHeight="1" spans="1:19">
      <c r="A3" s="147" t="str">
        <f>"2025"&amp;"年部门收入预算表"</f>
        <v>2025年部门收入预算表</v>
      </c>
      <c r="B3" s="209"/>
      <c r="C3" s="209"/>
      <c r="D3" s="209"/>
      <c r="E3" s="209"/>
      <c r="F3" s="209"/>
      <c r="G3" s="209"/>
      <c r="H3" s="209"/>
      <c r="I3" s="209"/>
      <c r="J3" s="209"/>
      <c r="K3" s="209"/>
      <c r="L3" s="209"/>
      <c r="M3" s="209"/>
      <c r="N3" s="209"/>
      <c r="O3" s="226"/>
      <c r="P3" s="226"/>
      <c r="Q3" s="226"/>
      <c r="R3" s="226"/>
      <c r="S3" s="226"/>
    </row>
    <row r="4" ht="18.75" customHeight="1" spans="1:19">
      <c r="A4" s="44" t="str">
        <f>"单位名称："&amp;"临沧市临翔区退役军人事务局"</f>
        <v>单位名称：临沧市临翔区退役军人事务局</v>
      </c>
      <c r="B4" s="105"/>
      <c r="C4" s="105"/>
      <c r="D4" s="105"/>
      <c r="E4" s="105"/>
      <c r="F4" s="105"/>
      <c r="G4" s="105"/>
      <c r="H4" s="105"/>
      <c r="I4" s="105"/>
      <c r="J4" s="83"/>
      <c r="K4" s="105"/>
      <c r="L4" s="105"/>
      <c r="M4" s="105"/>
      <c r="N4" s="105"/>
      <c r="O4" s="83"/>
      <c r="P4" s="83"/>
      <c r="Q4" s="83"/>
      <c r="R4" s="83"/>
      <c r="S4" s="40" t="s">
        <v>1</v>
      </c>
    </row>
    <row r="5" ht="18.75" customHeight="1" spans="1:19">
      <c r="A5" s="210" t="s">
        <v>54</v>
      </c>
      <c r="B5" s="211" t="s">
        <v>55</v>
      </c>
      <c r="C5" s="211" t="s">
        <v>56</v>
      </c>
      <c r="D5" s="212" t="s">
        <v>57</v>
      </c>
      <c r="E5" s="213"/>
      <c r="F5" s="213"/>
      <c r="G5" s="213"/>
      <c r="H5" s="213"/>
      <c r="I5" s="213"/>
      <c r="J5" s="227"/>
      <c r="K5" s="213"/>
      <c r="L5" s="213"/>
      <c r="M5" s="213"/>
      <c r="N5" s="228"/>
      <c r="O5" s="212" t="s">
        <v>46</v>
      </c>
      <c r="P5" s="212"/>
      <c r="Q5" s="212"/>
      <c r="R5" s="212"/>
      <c r="S5" s="231"/>
    </row>
    <row r="6" ht="18.75" customHeight="1" spans="1:19">
      <c r="A6" s="214"/>
      <c r="B6" s="215"/>
      <c r="C6" s="215"/>
      <c r="D6" s="216" t="s">
        <v>58</v>
      </c>
      <c r="E6" s="216" t="s">
        <v>59</v>
      </c>
      <c r="F6" s="216" t="s">
        <v>60</v>
      </c>
      <c r="G6" s="216" t="s">
        <v>61</v>
      </c>
      <c r="H6" s="216" t="s">
        <v>62</v>
      </c>
      <c r="I6" s="229" t="s">
        <v>63</v>
      </c>
      <c r="J6" s="229"/>
      <c r="K6" s="229"/>
      <c r="L6" s="229"/>
      <c r="M6" s="229"/>
      <c r="N6" s="219"/>
      <c r="O6" s="216" t="s">
        <v>58</v>
      </c>
      <c r="P6" s="216" t="s">
        <v>59</v>
      </c>
      <c r="Q6" s="216" t="s">
        <v>60</v>
      </c>
      <c r="R6" s="216" t="s">
        <v>61</v>
      </c>
      <c r="S6" s="216" t="s">
        <v>64</v>
      </c>
    </row>
    <row r="7" ht="18.75" customHeight="1" spans="1:19">
      <c r="A7" s="217"/>
      <c r="B7" s="218"/>
      <c r="C7" s="218"/>
      <c r="D7" s="219"/>
      <c r="E7" s="219"/>
      <c r="F7" s="219"/>
      <c r="G7" s="219"/>
      <c r="H7" s="219"/>
      <c r="I7" s="218" t="s">
        <v>58</v>
      </c>
      <c r="J7" s="218" t="s">
        <v>65</v>
      </c>
      <c r="K7" s="218" t="s">
        <v>66</v>
      </c>
      <c r="L7" s="218" t="s">
        <v>67</v>
      </c>
      <c r="M7" s="218" t="s">
        <v>68</v>
      </c>
      <c r="N7" s="218" t="s">
        <v>69</v>
      </c>
      <c r="O7" s="230"/>
      <c r="P7" s="230"/>
      <c r="Q7" s="230"/>
      <c r="R7" s="230"/>
      <c r="S7" s="219"/>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20" t="s">
        <v>70</v>
      </c>
      <c r="B9" s="221" t="s">
        <v>71</v>
      </c>
      <c r="C9" s="24">
        <v>20268900.03</v>
      </c>
      <c r="D9" s="24">
        <v>16428929.45</v>
      </c>
      <c r="E9" s="24">
        <v>16328929.45</v>
      </c>
      <c r="F9" s="24"/>
      <c r="G9" s="24"/>
      <c r="H9" s="24"/>
      <c r="I9" s="24">
        <v>100000</v>
      </c>
      <c r="J9" s="24"/>
      <c r="K9" s="24"/>
      <c r="L9" s="24">
        <v>100000</v>
      </c>
      <c r="M9" s="24"/>
      <c r="N9" s="24"/>
      <c r="O9" s="24">
        <v>3839970.58</v>
      </c>
      <c r="P9" s="24">
        <v>3839970.58</v>
      </c>
      <c r="Q9" s="24"/>
      <c r="R9" s="24"/>
      <c r="S9" s="24"/>
    </row>
    <row r="10" ht="18.75" customHeight="1" spans="1:19">
      <c r="A10" s="109" t="s">
        <v>72</v>
      </c>
      <c r="B10" s="222" t="s">
        <v>71</v>
      </c>
      <c r="C10" s="24">
        <v>20268900.03</v>
      </c>
      <c r="D10" s="24">
        <v>16428929.45</v>
      </c>
      <c r="E10" s="24">
        <v>16328929.45</v>
      </c>
      <c r="F10" s="24"/>
      <c r="G10" s="24"/>
      <c r="H10" s="24"/>
      <c r="I10" s="24">
        <v>100000</v>
      </c>
      <c r="J10" s="24"/>
      <c r="K10" s="24"/>
      <c r="L10" s="24">
        <v>100000</v>
      </c>
      <c r="M10" s="24"/>
      <c r="N10" s="24"/>
      <c r="O10" s="24">
        <v>3839970.58</v>
      </c>
      <c r="P10" s="24">
        <v>3839970.58</v>
      </c>
      <c r="Q10" s="24"/>
      <c r="R10" s="24"/>
      <c r="S10" s="24"/>
    </row>
    <row r="11" ht="18.75" customHeight="1" spans="1:19">
      <c r="A11" s="223" t="s">
        <v>56</v>
      </c>
      <c r="B11" s="224"/>
      <c r="C11" s="24">
        <v>20268900.03</v>
      </c>
      <c r="D11" s="24">
        <v>16428929.45</v>
      </c>
      <c r="E11" s="24">
        <v>16328929.45</v>
      </c>
      <c r="F11" s="24"/>
      <c r="G11" s="24"/>
      <c r="H11" s="24"/>
      <c r="I11" s="24">
        <v>100000</v>
      </c>
      <c r="J11" s="24"/>
      <c r="K11" s="24"/>
      <c r="L11" s="24">
        <v>100000</v>
      </c>
      <c r="M11" s="24"/>
      <c r="N11" s="24"/>
      <c r="O11" s="24">
        <v>3839970.58</v>
      </c>
      <c r="P11" s="24">
        <v>3839970.58</v>
      </c>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3"/>
  <sheetViews>
    <sheetView showZeros="0" workbookViewId="0">
      <pane ySplit="1" topLeftCell="A35" activePane="bottomLeft" state="frozen"/>
      <selection/>
      <selection pane="bottomLeft" activeCell="D28" sqref="D2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95"/>
      <c r="E2" s="2"/>
      <c r="F2" s="2"/>
      <c r="G2" s="2"/>
      <c r="H2" s="195"/>
      <c r="I2" s="2"/>
      <c r="J2" s="195"/>
      <c r="K2" s="2"/>
      <c r="L2" s="2"/>
      <c r="M2" s="2"/>
      <c r="N2" s="2"/>
      <c r="O2" s="42" t="s">
        <v>73</v>
      </c>
    </row>
    <row r="3" ht="42" customHeight="1" spans="1:15">
      <c r="A3" s="6" t="str">
        <f>"2025"&amp;"年部门支出预算表"</f>
        <v>2025年部门支出预算表</v>
      </c>
      <c r="B3" s="196"/>
      <c r="C3" s="196"/>
      <c r="D3" s="196"/>
      <c r="E3" s="196"/>
      <c r="F3" s="196"/>
      <c r="G3" s="196"/>
      <c r="H3" s="196"/>
      <c r="I3" s="196"/>
      <c r="J3" s="196"/>
      <c r="K3" s="196"/>
      <c r="L3" s="196"/>
      <c r="M3" s="196"/>
      <c r="N3" s="196"/>
      <c r="O3" s="196"/>
    </row>
    <row r="4" ht="18.75" customHeight="1" spans="1:15">
      <c r="A4" s="197" t="str">
        <f>"单位名称："&amp;"临沧市临翔区退役军人事务局"</f>
        <v>单位名称：临沧市临翔区退役军人事务局</v>
      </c>
      <c r="B4" s="198"/>
      <c r="C4" s="71"/>
      <c r="D4" s="32"/>
      <c r="E4" s="71"/>
      <c r="F4" s="71"/>
      <c r="G4" s="71"/>
      <c r="H4" s="32"/>
      <c r="I4" s="71"/>
      <c r="J4" s="32"/>
      <c r="K4" s="71"/>
      <c r="L4" s="71"/>
      <c r="M4" s="208"/>
      <c r="N4" s="208"/>
      <c r="O4" s="42" t="s">
        <v>1</v>
      </c>
    </row>
    <row r="5" ht="18.75" customHeight="1" spans="1:15">
      <c r="A5" s="11" t="s">
        <v>74</v>
      </c>
      <c r="B5" s="11" t="s">
        <v>75</v>
      </c>
      <c r="C5" s="11" t="s">
        <v>56</v>
      </c>
      <c r="D5" s="13" t="s">
        <v>59</v>
      </c>
      <c r="E5" s="86" t="s">
        <v>76</v>
      </c>
      <c r="F5" s="160" t="s">
        <v>77</v>
      </c>
      <c r="G5" s="11" t="s">
        <v>60</v>
      </c>
      <c r="H5" s="11" t="s">
        <v>61</v>
      </c>
      <c r="I5" s="11" t="s">
        <v>78</v>
      </c>
      <c r="J5" s="13" t="s">
        <v>79</v>
      </c>
      <c r="K5" s="14"/>
      <c r="L5" s="14"/>
      <c r="M5" s="14"/>
      <c r="N5" s="14"/>
      <c r="O5" s="15"/>
    </row>
    <row r="6" ht="30" customHeight="1" spans="1:15">
      <c r="A6" s="19"/>
      <c r="B6" s="19"/>
      <c r="C6" s="19"/>
      <c r="D6" s="75" t="s">
        <v>58</v>
      </c>
      <c r="E6" s="104" t="s">
        <v>76</v>
      </c>
      <c r="F6" s="104" t="s">
        <v>77</v>
      </c>
      <c r="G6" s="19"/>
      <c r="H6" s="19"/>
      <c r="I6" s="19"/>
      <c r="J6" s="75" t="s">
        <v>58</v>
      </c>
      <c r="K6" s="49" t="s">
        <v>80</v>
      </c>
      <c r="L6" s="49" t="s">
        <v>81</v>
      </c>
      <c r="M6" s="49" t="s">
        <v>82</v>
      </c>
      <c r="N6" s="49" t="s">
        <v>83</v>
      </c>
      <c r="O6" s="49" t="s">
        <v>84</v>
      </c>
    </row>
    <row r="7" ht="18.75" customHeight="1" spans="1:15">
      <c r="A7" s="130">
        <v>1</v>
      </c>
      <c r="B7" s="130">
        <v>2</v>
      </c>
      <c r="C7" s="75">
        <v>3</v>
      </c>
      <c r="D7" s="75">
        <v>4</v>
      </c>
      <c r="E7" s="75">
        <v>5</v>
      </c>
      <c r="F7" s="75">
        <v>6</v>
      </c>
      <c r="G7" s="75">
        <v>7</v>
      </c>
      <c r="H7" s="75">
        <v>8</v>
      </c>
      <c r="I7" s="75">
        <v>9</v>
      </c>
      <c r="J7" s="75">
        <v>10</v>
      </c>
      <c r="K7" s="75">
        <v>11</v>
      </c>
      <c r="L7" s="75">
        <v>12</v>
      </c>
      <c r="M7" s="75">
        <v>13</v>
      </c>
      <c r="N7" s="75">
        <v>14</v>
      </c>
      <c r="O7" s="75">
        <v>15</v>
      </c>
    </row>
    <row r="8" s="194" customFormat="1" ht="18.75" customHeight="1" spans="1:15">
      <c r="A8" s="199" t="s">
        <v>85</v>
      </c>
      <c r="B8" s="200" t="s">
        <v>86</v>
      </c>
      <c r="C8" s="201">
        <v>19273541.47</v>
      </c>
      <c r="D8" s="201">
        <v>19173541.47</v>
      </c>
      <c r="E8" s="201">
        <v>6586172.99</v>
      </c>
      <c r="F8" s="201">
        <v>12587368.48</v>
      </c>
      <c r="G8" s="201"/>
      <c r="H8" s="201"/>
      <c r="I8" s="201"/>
      <c r="J8" s="201">
        <v>100000</v>
      </c>
      <c r="K8" s="201"/>
      <c r="L8" s="201"/>
      <c r="M8" s="201">
        <v>100000</v>
      </c>
      <c r="N8" s="201"/>
      <c r="O8" s="201"/>
    </row>
    <row r="9" s="194" customFormat="1" ht="18.75" customHeight="1" spans="1:15">
      <c r="A9" s="202" t="s">
        <v>87</v>
      </c>
      <c r="B9" s="239" t="s">
        <v>88</v>
      </c>
      <c r="C9" s="201">
        <v>643301.04</v>
      </c>
      <c r="D9" s="201">
        <v>643301.04</v>
      </c>
      <c r="E9" s="201">
        <v>643301.04</v>
      </c>
      <c r="F9" s="201"/>
      <c r="G9" s="201"/>
      <c r="H9" s="201"/>
      <c r="I9" s="201"/>
      <c r="J9" s="201"/>
      <c r="K9" s="201"/>
      <c r="L9" s="201"/>
      <c r="M9" s="201"/>
      <c r="N9" s="201"/>
      <c r="O9" s="201"/>
    </row>
    <row r="10" s="194" customFormat="1" ht="18.75" customHeight="1" spans="1:15">
      <c r="A10" s="204" t="s">
        <v>89</v>
      </c>
      <c r="B10" s="240" t="s">
        <v>90</v>
      </c>
      <c r="C10" s="201">
        <v>151297.2</v>
      </c>
      <c r="D10" s="201">
        <v>151297.2</v>
      </c>
      <c r="E10" s="201">
        <v>151297.2</v>
      </c>
      <c r="F10" s="201"/>
      <c r="G10" s="201"/>
      <c r="H10" s="201"/>
      <c r="I10" s="201"/>
      <c r="J10" s="201"/>
      <c r="K10" s="201"/>
      <c r="L10" s="201"/>
      <c r="M10" s="201"/>
      <c r="N10" s="201"/>
      <c r="O10" s="201"/>
    </row>
    <row r="11" s="194" customFormat="1" ht="18.75" customHeight="1" spans="1:15">
      <c r="A11" s="204" t="s">
        <v>91</v>
      </c>
      <c r="B11" s="240" t="s">
        <v>92</v>
      </c>
      <c r="C11" s="201">
        <v>492003.84</v>
      </c>
      <c r="D11" s="201">
        <v>492003.84</v>
      </c>
      <c r="E11" s="201">
        <v>492003.84</v>
      </c>
      <c r="F11" s="201"/>
      <c r="G11" s="201"/>
      <c r="H11" s="201"/>
      <c r="I11" s="201"/>
      <c r="J11" s="201"/>
      <c r="K11" s="201"/>
      <c r="L11" s="201"/>
      <c r="M11" s="201"/>
      <c r="N11" s="201"/>
      <c r="O11" s="201"/>
    </row>
    <row r="12" s="194" customFormat="1" ht="18.75" customHeight="1" spans="1:15">
      <c r="A12" s="202" t="s">
        <v>93</v>
      </c>
      <c r="B12" s="239" t="s">
        <v>94</v>
      </c>
      <c r="C12" s="201">
        <v>9402306.66</v>
      </c>
      <c r="D12" s="201">
        <v>9402306.66</v>
      </c>
      <c r="E12" s="201">
        <v>108520.8</v>
      </c>
      <c r="F12" s="201">
        <v>9293785.86</v>
      </c>
      <c r="G12" s="201"/>
      <c r="H12" s="201"/>
      <c r="I12" s="201"/>
      <c r="J12" s="201"/>
      <c r="K12" s="201"/>
      <c r="L12" s="201"/>
      <c r="M12" s="201"/>
      <c r="N12" s="201"/>
      <c r="O12" s="201"/>
    </row>
    <row r="13" s="194" customFormat="1" ht="18.75" customHeight="1" spans="1:15">
      <c r="A13" s="204" t="s">
        <v>95</v>
      </c>
      <c r="B13" s="240" t="s">
        <v>96</v>
      </c>
      <c r="C13" s="201">
        <v>2747215.95</v>
      </c>
      <c r="D13" s="201">
        <v>2747215.95</v>
      </c>
      <c r="E13" s="201">
        <v>30520.8</v>
      </c>
      <c r="F13" s="201">
        <v>2716695.15</v>
      </c>
      <c r="G13" s="201"/>
      <c r="H13" s="201"/>
      <c r="I13" s="201"/>
      <c r="J13" s="201"/>
      <c r="K13" s="201"/>
      <c r="L13" s="201"/>
      <c r="M13" s="201"/>
      <c r="N13" s="201"/>
      <c r="O13" s="201"/>
    </row>
    <row r="14" s="194" customFormat="1" ht="18.75" customHeight="1" spans="1:15">
      <c r="A14" s="204" t="s">
        <v>97</v>
      </c>
      <c r="B14" s="240" t="s">
        <v>98</v>
      </c>
      <c r="C14" s="201">
        <v>909376.69</v>
      </c>
      <c r="D14" s="201">
        <v>909376.69</v>
      </c>
      <c r="E14" s="201">
        <v>78000</v>
      </c>
      <c r="F14" s="201">
        <v>831376.69</v>
      </c>
      <c r="G14" s="201"/>
      <c r="H14" s="201"/>
      <c r="I14" s="201"/>
      <c r="J14" s="201"/>
      <c r="K14" s="201"/>
      <c r="L14" s="201"/>
      <c r="M14" s="201"/>
      <c r="N14" s="201"/>
      <c r="O14" s="201"/>
    </row>
    <row r="15" s="194" customFormat="1" ht="18.75" customHeight="1" spans="1:15">
      <c r="A15" s="204" t="s">
        <v>99</v>
      </c>
      <c r="B15" s="240" t="s">
        <v>100</v>
      </c>
      <c r="C15" s="201">
        <v>71435.1</v>
      </c>
      <c r="D15" s="201">
        <v>71435.1</v>
      </c>
      <c r="E15" s="201"/>
      <c r="F15" s="201">
        <v>71435.1</v>
      </c>
      <c r="G15" s="201"/>
      <c r="H15" s="201"/>
      <c r="I15" s="201"/>
      <c r="J15" s="201"/>
      <c r="K15" s="201"/>
      <c r="L15" s="201"/>
      <c r="M15" s="201"/>
      <c r="N15" s="201"/>
      <c r="O15" s="201"/>
    </row>
    <row r="16" s="194" customFormat="1" ht="18.75" customHeight="1" spans="1:15">
      <c r="A16" s="204" t="s">
        <v>101</v>
      </c>
      <c r="B16" s="240" t="s">
        <v>102</v>
      </c>
      <c r="C16" s="201">
        <v>4436275.36</v>
      </c>
      <c r="D16" s="201">
        <v>4436275.36</v>
      </c>
      <c r="E16" s="201"/>
      <c r="F16" s="201">
        <v>4436275.36</v>
      </c>
      <c r="G16" s="201"/>
      <c r="H16" s="201"/>
      <c r="I16" s="201"/>
      <c r="J16" s="201"/>
      <c r="K16" s="201"/>
      <c r="L16" s="201"/>
      <c r="M16" s="201"/>
      <c r="N16" s="201"/>
      <c r="O16" s="201"/>
    </row>
    <row r="17" s="194" customFormat="1" ht="18.75" customHeight="1" spans="1:15">
      <c r="A17" s="204" t="s">
        <v>103</v>
      </c>
      <c r="B17" s="240" t="s">
        <v>104</v>
      </c>
      <c r="C17" s="201">
        <v>50000</v>
      </c>
      <c r="D17" s="201">
        <v>50000</v>
      </c>
      <c r="E17" s="201"/>
      <c r="F17" s="201">
        <v>50000</v>
      </c>
      <c r="G17" s="201"/>
      <c r="H17" s="201"/>
      <c r="I17" s="201"/>
      <c r="J17" s="201"/>
      <c r="K17" s="201"/>
      <c r="L17" s="201"/>
      <c r="M17" s="201"/>
      <c r="N17" s="201"/>
      <c r="O17" s="201"/>
    </row>
    <row r="18" s="194" customFormat="1" ht="18.75" customHeight="1" spans="1:15">
      <c r="A18" s="204" t="s">
        <v>105</v>
      </c>
      <c r="B18" s="240" t="s">
        <v>106</v>
      </c>
      <c r="C18" s="201">
        <v>1188003.56</v>
      </c>
      <c r="D18" s="201">
        <v>1188003.56</v>
      </c>
      <c r="E18" s="201"/>
      <c r="F18" s="201">
        <v>1188003.56</v>
      </c>
      <c r="G18" s="201"/>
      <c r="H18" s="201"/>
      <c r="I18" s="201"/>
      <c r="J18" s="201"/>
      <c r="K18" s="201"/>
      <c r="L18" s="201"/>
      <c r="M18" s="201"/>
      <c r="N18" s="201"/>
      <c r="O18" s="201"/>
    </row>
    <row r="19" s="194" customFormat="1" ht="18.75" customHeight="1" spans="1:15">
      <c r="A19" s="202" t="s">
        <v>107</v>
      </c>
      <c r="B19" s="239" t="s">
        <v>108</v>
      </c>
      <c r="C19" s="201">
        <v>5040971.18</v>
      </c>
      <c r="D19" s="201">
        <v>4940971.18</v>
      </c>
      <c r="E19" s="201">
        <v>2046088.56</v>
      </c>
      <c r="F19" s="201">
        <v>2894882.62</v>
      </c>
      <c r="G19" s="201"/>
      <c r="H19" s="201"/>
      <c r="I19" s="201"/>
      <c r="J19" s="201">
        <v>100000</v>
      </c>
      <c r="K19" s="201"/>
      <c r="L19" s="201"/>
      <c r="M19" s="201">
        <v>100000</v>
      </c>
      <c r="N19" s="201"/>
      <c r="O19" s="201"/>
    </row>
    <row r="20" s="194" customFormat="1" ht="18.75" customHeight="1" spans="1:15">
      <c r="A20" s="204" t="s">
        <v>109</v>
      </c>
      <c r="B20" s="240" t="s">
        <v>110</v>
      </c>
      <c r="C20" s="201">
        <v>624075</v>
      </c>
      <c r="D20" s="201">
        <v>624075</v>
      </c>
      <c r="E20" s="201"/>
      <c r="F20" s="201">
        <v>624075</v>
      </c>
      <c r="G20" s="201"/>
      <c r="H20" s="201"/>
      <c r="I20" s="201"/>
      <c r="J20" s="201"/>
      <c r="K20" s="201"/>
      <c r="L20" s="201"/>
      <c r="M20" s="201"/>
      <c r="N20" s="201"/>
      <c r="O20" s="201"/>
    </row>
    <row r="21" s="194" customFormat="1" ht="18.75" customHeight="1" spans="1:15">
      <c r="A21" s="204" t="s">
        <v>111</v>
      </c>
      <c r="B21" s="240" t="s">
        <v>112</v>
      </c>
      <c r="C21" s="201">
        <v>1072720.92</v>
      </c>
      <c r="D21" s="201">
        <v>1072720.92</v>
      </c>
      <c r="E21" s="201"/>
      <c r="F21" s="201">
        <v>1072720.92</v>
      </c>
      <c r="G21" s="201"/>
      <c r="H21" s="201"/>
      <c r="I21" s="201"/>
      <c r="J21" s="201"/>
      <c r="K21" s="201"/>
      <c r="L21" s="201"/>
      <c r="M21" s="201"/>
      <c r="N21" s="201"/>
      <c r="O21" s="201"/>
    </row>
    <row r="22" s="194" customFormat="1" ht="18.75" customHeight="1" spans="1:15">
      <c r="A22" s="204" t="s">
        <v>113</v>
      </c>
      <c r="B22" s="240" t="s">
        <v>114</v>
      </c>
      <c r="C22" s="201">
        <v>190385</v>
      </c>
      <c r="D22" s="201">
        <v>190385</v>
      </c>
      <c r="E22" s="201"/>
      <c r="F22" s="201">
        <v>190385</v>
      </c>
      <c r="G22" s="201"/>
      <c r="H22" s="201"/>
      <c r="I22" s="201"/>
      <c r="J22" s="201"/>
      <c r="K22" s="201"/>
      <c r="L22" s="201"/>
      <c r="M22" s="201"/>
      <c r="N22" s="201"/>
      <c r="O22" s="201"/>
    </row>
    <row r="23" s="194" customFormat="1" ht="18.75" customHeight="1" spans="1:15">
      <c r="A23" s="204" t="s">
        <v>115</v>
      </c>
      <c r="B23" s="240" t="s">
        <v>116</v>
      </c>
      <c r="C23" s="201">
        <v>2913390.26</v>
      </c>
      <c r="D23" s="201">
        <v>2913390.26</v>
      </c>
      <c r="E23" s="201">
        <v>2046088.56</v>
      </c>
      <c r="F23" s="201">
        <v>867301.7</v>
      </c>
      <c r="G23" s="201"/>
      <c r="H23" s="201"/>
      <c r="I23" s="201"/>
      <c r="J23" s="201"/>
      <c r="K23" s="201"/>
      <c r="L23" s="201"/>
      <c r="M23" s="201"/>
      <c r="N23" s="201"/>
      <c r="O23" s="201"/>
    </row>
    <row r="24" s="194" customFormat="1" ht="18.75" customHeight="1" spans="1:15">
      <c r="A24" s="204" t="s">
        <v>117</v>
      </c>
      <c r="B24" s="240" t="s">
        <v>118</v>
      </c>
      <c r="C24" s="201">
        <v>240400</v>
      </c>
      <c r="D24" s="201">
        <v>140400</v>
      </c>
      <c r="E24" s="201"/>
      <c r="F24" s="201">
        <v>140400</v>
      </c>
      <c r="G24" s="201"/>
      <c r="H24" s="201"/>
      <c r="I24" s="201"/>
      <c r="J24" s="201">
        <v>100000</v>
      </c>
      <c r="K24" s="201"/>
      <c r="L24" s="201"/>
      <c r="M24" s="201">
        <v>100000</v>
      </c>
      <c r="N24" s="201"/>
      <c r="O24" s="201"/>
    </row>
    <row r="25" s="194" customFormat="1" ht="18.75" customHeight="1" spans="1:15">
      <c r="A25" s="202" t="s">
        <v>119</v>
      </c>
      <c r="B25" s="239" t="s">
        <v>120</v>
      </c>
      <c r="C25" s="201">
        <v>4173675.22</v>
      </c>
      <c r="D25" s="201">
        <v>4173675.22</v>
      </c>
      <c r="E25" s="201">
        <v>3774975.22</v>
      </c>
      <c r="F25" s="201">
        <v>398700</v>
      </c>
      <c r="G25" s="201"/>
      <c r="H25" s="201"/>
      <c r="I25" s="201"/>
      <c r="J25" s="201"/>
      <c r="K25" s="201"/>
      <c r="L25" s="201"/>
      <c r="M25" s="201"/>
      <c r="N25" s="201"/>
      <c r="O25" s="201"/>
    </row>
    <row r="26" s="194" customFormat="1" ht="18.75" customHeight="1" spans="1:15">
      <c r="A26" s="204" t="s">
        <v>121</v>
      </c>
      <c r="B26" s="240" t="s">
        <v>122</v>
      </c>
      <c r="C26" s="201">
        <v>2855355.1</v>
      </c>
      <c r="D26" s="201">
        <v>2855355.1</v>
      </c>
      <c r="E26" s="201">
        <v>2855355.1</v>
      </c>
      <c r="F26" s="201"/>
      <c r="G26" s="201"/>
      <c r="H26" s="201"/>
      <c r="I26" s="201"/>
      <c r="J26" s="201"/>
      <c r="K26" s="201"/>
      <c r="L26" s="201"/>
      <c r="M26" s="201"/>
      <c r="N26" s="201"/>
      <c r="O26" s="201"/>
    </row>
    <row r="27" s="194" customFormat="1" ht="18.75" customHeight="1" spans="1:15">
      <c r="A27" s="204" t="s">
        <v>123</v>
      </c>
      <c r="B27" s="240" t="s">
        <v>124</v>
      </c>
      <c r="C27" s="201">
        <v>378700</v>
      </c>
      <c r="D27" s="201">
        <v>378700</v>
      </c>
      <c r="E27" s="201"/>
      <c r="F27" s="201">
        <v>378700</v>
      </c>
      <c r="G27" s="201"/>
      <c r="H27" s="201"/>
      <c r="I27" s="201"/>
      <c r="J27" s="201"/>
      <c r="K27" s="201"/>
      <c r="L27" s="201"/>
      <c r="M27" s="201"/>
      <c r="N27" s="201"/>
      <c r="O27" s="201"/>
    </row>
    <row r="28" s="194" customFormat="1" ht="18.75" customHeight="1" spans="1:15">
      <c r="A28" s="204" t="s">
        <v>125</v>
      </c>
      <c r="B28" s="240" t="s">
        <v>126</v>
      </c>
      <c r="C28" s="201">
        <v>919620.12</v>
      </c>
      <c r="D28" s="201">
        <v>919620.12</v>
      </c>
      <c r="E28" s="201">
        <v>919620.12</v>
      </c>
      <c r="F28" s="201"/>
      <c r="G28" s="201"/>
      <c r="H28" s="201"/>
      <c r="I28" s="201"/>
      <c r="J28" s="201"/>
      <c r="K28" s="201"/>
      <c r="L28" s="201"/>
      <c r="M28" s="201"/>
      <c r="N28" s="201"/>
      <c r="O28" s="201"/>
    </row>
    <row r="29" s="194" customFormat="1" ht="18.75" customHeight="1" spans="1:15">
      <c r="A29" s="204" t="s">
        <v>127</v>
      </c>
      <c r="B29" s="240" t="s">
        <v>128</v>
      </c>
      <c r="C29" s="201">
        <v>20000</v>
      </c>
      <c r="D29" s="201">
        <v>20000</v>
      </c>
      <c r="E29" s="201"/>
      <c r="F29" s="201">
        <v>20000</v>
      </c>
      <c r="G29" s="201"/>
      <c r="H29" s="201"/>
      <c r="I29" s="201"/>
      <c r="J29" s="201"/>
      <c r="K29" s="201"/>
      <c r="L29" s="201"/>
      <c r="M29" s="201"/>
      <c r="N29" s="201"/>
      <c r="O29" s="201"/>
    </row>
    <row r="30" s="194" customFormat="1" ht="18.75" customHeight="1" spans="1:15">
      <c r="A30" s="202" t="s">
        <v>129</v>
      </c>
      <c r="B30" s="239" t="s">
        <v>130</v>
      </c>
      <c r="C30" s="201">
        <v>13287.37</v>
      </c>
      <c r="D30" s="201">
        <v>13287.37</v>
      </c>
      <c r="E30" s="201">
        <v>13287.37</v>
      </c>
      <c r="F30" s="201"/>
      <c r="G30" s="201"/>
      <c r="H30" s="201"/>
      <c r="I30" s="201"/>
      <c r="J30" s="201"/>
      <c r="K30" s="201"/>
      <c r="L30" s="201"/>
      <c r="M30" s="201"/>
      <c r="N30" s="201"/>
      <c r="O30" s="201"/>
    </row>
    <row r="31" s="194" customFormat="1" ht="18.75" customHeight="1" spans="1:15">
      <c r="A31" s="204" t="s">
        <v>131</v>
      </c>
      <c r="B31" s="240" t="s">
        <v>130</v>
      </c>
      <c r="C31" s="201">
        <v>13287.37</v>
      </c>
      <c r="D31" s="201">
        <v>13287.37</v>
      </c>
      <c r="E31" s="201">
        <v>13287.37</v>
      </c>
      <c r="F31" s="201"/>
      <c r="G31" s="201"/>
      <c r="H31" s="201"/>
      <c r="I31" s="201"/>
      <c r="J31" s="201"/>
      <c r="K31" s="201"/>
      <c r="L31" s="201"/>
      <c r="M31" s="201"/>
      <c r="N31" s="201"/>
      <c r="O31" s="201"/>
    </row>
    <row r="32" s="194" customFormat="1" ht="18.75" customHeight="1" spans="1:15">
      <c r="A32" s="199" t="s">
        <v>132</v>
      </c>
      <c r="B32" s="200" t="s">
        <v>133</v>
      </c>
      <c r="C32" s="201">
        <v>626355.68</v>
      </c>
      <c r="D32" s="201">
        <v>626355.68</v>
      </c>
      <c r="E32" s="201">
        <v>343463.19</v>
      </c>
      <c r="F32" s="201">
        <v>282892.49</v>
      </c>
      <c r="G32" s="201"/>
      <c r="H32" s="201"/>
      <c r="I32" s="201"/>
      <c r="J32" s="201"/>
      <c r="K32" s="201"/>
      <c r="L32" s="201"/>
      <c r="M32" s="201"/>
      <c r="N32" s="201"/>
      <c r="O32" s="201"/>
    </row>
    <row r="33" s="194" customFormat="1" ht="18.75" customHeight="1" spans="1:15">
      <c r="A33" s="202" t="s">
        <v>134</v>
      </c>
      <c r="B33" s="239" t="s">
        <v>135</v>
      </c>
      <c r="C33" s="201">
        <v>343463.19</v>
      </c>
      <c r="D33" s="201">
        <v>343463.19</v>
      </c>
      <c r="E33" s="201">
        <v>343463.19</v>
      </c>
      <c r="F33" s="201"/>
      <c r="G33" s="201"/>
      <c r="H33" s="201"/>
      <c r="I33" s="201"/>
      <c r="J33" s="201"/>
      <c r="K33" s="201"/>
      <c r="L33" s="201"/>
      <c r="M33" s="201"/>
      <c r="N33" s="201"/>
      <c r="O33" s="201"/>
    </row>
    <row r="34" s="194" customFormat="1" ht="18.75" customHeight="1" spans="1:15">
      <c r="A34" s="204" t="s">
        <v>136</v>
      </c>
      <c r="B34" s="240" t="s">
        <v>137</v>
      </c>
      <c r="C34" s="201">
        <v>168526.45</v>
      </c>
      <c r="D34" s="201">
        <v>168526.45</v>
      </c>
      <c r="E34" s="201">
        <v>168526.45</v>
      </c>
      <c r="F34" s="201"/>
      <c r="G34" s="201"/>
      <c r="H34" s="201"/>
      <c r="I34" s="201"/>
      <c r="J34" s="201"/>
      <c r="K34" s="201"/>
      <c r="L34" s="201"/>
      <c r="M34" s="201"/>
      <c r="N34" s="201"/>
      <c r="O34" s="201"/>
    </row>
    <row r="35" s="194" customFormat="1" ht="18.75" customHeight="1" spans="1:15">
      <c r="A35" s="204" t="s">
        <v>138</v>
      </c>
      <c r="B35" s="240" t="s">
        <v>139</v>
      </c>
      <c r="C35" s="201">
        <v>49800.25</v>
      </c>
      <c r="D35" s="201">
        <v>49800.25</v>
      </c>
      <c r="E35" s="201">
        <v>49800.25</v>
      </c>
      <c r="F35" s="201"/>
      <c r="G35" s="201"/>
      <c r="H35" s="201"/>
      <c r="I35" s="201"/>
      <c r="J35" s="201"/>
      <c r="K35" s="201"/>
      <c r="L35" s="201"/>
      <c r="M35" s="201"/>
      <c r="N35" s="201"/>
      <c r="O35" s="201"/>
    </row>
    <row r="36" s="194" customFormat="1" ht="18.75" customHeight="1" spans="1:15">
      <c r="A36" s="204" t="s">
        <v>140</v>
      </c>
      <c r="B36" s="240" t="s">
        <v>141</v>
      </c>
      <c r="C36" s="201">
        <v>110550.45</v>
      </c>
      <c r="D36" s="201">
        <v>110550.45</v>
      </c>
      <c r="E36" s="201">
        <v>110550.45</v>
      </c>
      <c r="F36" s="201"/>
      <c r="G36" s="201"/>
      <c r="H36" s="201"/>
      <c r="I36" s="201"/>
      <c r="J36" s="201"/>
      <c r="K36" s="201"/>
      <c r="L36" s="201"/>
      <c r="M36" s="201"/>
      <c r="N36" s="201"/>
      <c r="O36" s="201"/>
    </row>
    <row r="37" s="194" customFormat="1" ht="18.75" customHeight="1" spans="1:15">
      <c r="A37" s="204" t="s">
        <v>142</v>
      </c>
      <c r="B37" s="240" t="s">
        <v>143</v>
      </c>
      <c r="C37" s="201">
        <v>14586.04</v>
      </c>
      <c r="D37" s="201">
        <v>14586.04</v>
      </c>
      <c r="E37" s="201">
        <v>14586.04</v>
      </c>
      <c r="F37" s="201"/>
      <c r="G37" s="201"/>
      <c r="H37" s="201"/>
      <c r="I37" s="201"/>
      <c r="J37" s="201"/>
      <c r="K37" s="201"/>
      <c r="L37" s="201"/>
      <c r="M37" s="201"/>
      <c r="N37" s="201"/>
      <c r="O37" s="201"/>
    </row>
    <row r="38" s="194" customFormat="1" ht="18.75" customHeight="1" spans="1:15">
      <c r="A38" s="202" t="s">
        <v>144</v>
      </c>
      <c r="B38" s="239" t="s">
        <v>145</v>
      </c>
      <c r="C38" s="201">
        <v>282892.49</v>
      </c>
      <c r="D38" s="201">
        <v>282892.49</v>
      </c>
      <c r="E38" s="201"/>
      <c r="F38" s="201">
        <v>282892.49</v>
      </c>
      <c r="G38" s="201"/>
      <c r="H38" s="201"/>
      <c r="I38" s="201"/>
      <c r="J38" s="201"/>
      <c r="K38" s="201"/>
      <c r="L38" s="201"/>
      <c r="M38" s="201"/>
      <c r="N38" s="201"/>
      <c r="O38" s="201"/>
    </row>
    <row r="39" s="194" customFormat="1" ht="18.75" customHeight="1" spans="1:15">
      <c r="A39" s="204" t="s">
        <v>146</v>
      </c>
      <c r="B39" s="240" t="s">
        <v>147</v>
      </c>
      <c r="C39" s="201">
        <v>282892.49</v>
      </c>
      <c r="D39" s="201">
        <v>282892.49</v>
      </c>
      <c r="E39" s="201"/>
      <c r="F39" s="201">
        <v>282892.49</v>
      </c>
      <c r="G39" s="201"/>
      <c r="H39" s="201"/>
      <c r="I39" s="201"/>
      <c r="J39" s="201"/>
      <c r="K39" s="201"/>
      <c r="L39" s="201"/>
      <c r="M39" s="201"/>
      <c r="N39" s="201"/>
      <c r="O39" s="201"/>
    </row>
    <row r="40" s="194" customFormat="1" ht="18.75" customHeight="1" spans="1:15">
      <c r="A40" s="199" t="s">
        <v>148</v>
      </c>
      <c r="B40" s="200" t="s">
        <v>149</v>
      </c>
      <c r="C40" s="201">
        <v>369002.88</v>
      </c>
      <c r="D40" s="201">
        <v>369002.88</v>
      </c>
      <c r="E40" s="201">
        <v>369002.88</v>
      </c>
      <c r="F40" s="201"/>
      <c r="G40" s="201"/>
      <c r="H40" s="201"/>
      <c r="I40" s="201"/>
      <c r="J40" s="201"/>
      <c r="K40" s="201"/>
      <c r="L40" s="201"/>
      <c r="M40" s="201"/>
      <c r="N40" s="201"/>
      <c r="O40" s="201"/>
    </row>
    <row r="41" s="194" customFormat="1" ht="18.75" customHeight="1" spans="1:15">
      <c r="A41" s="202" t="s">
        <v>150</v>
      </c>
      <c r="B41" s="239" t="s">
        <v>151</v>
      </c>
      <c r="C41" s="201">
        <v>369002.88</v>
      </c>
      <c r="D41" s="201">
        <v>369002.88</v>
      </c>
      <c r="E41" s="201">
        <v>369002.88</v>
      </c>
      <c r="F41" s="201"/>
      <c r="G41" s="201"/>
      <c r="H41" s="201"/>
      <c r="I41" s="201"/>
      <c r="J41" s="201"/>
      <c r="K41" s="201"/>
      <c r="L41" s="201"/>
      <c r="M41" s="201"/>
      <c r="N41" s="201"/>
      <c r="O41" s="201"/>
    </row>
    <row r="42" s="194" customFormat="1" ht="18.75" customHeight="1" spans="1:15">
      <c r="A42" s="204" t="s">
        <v>152</v>
      </c>
      <c r="B42" s="240" t="s">
        <v>153</v>
      </c>
      <c r="C42" s="201">
        <v>369002.88</v>
      </c>
      <c r="D42" s="201">
        <v>369002.88</v>
      </c>
      <c r="E42" s="201">
        <v>369002.88</v>
      </c>
      <c r="F42" s="201"/>
      <c r="G42" s="201"/>
      <c r="H42" s="201"/>
      <c r="I42" s="201"/>
      <c r="J42" s="201"/>
      <c r="K42" s="201"/>
      <c r="L42" s="201"/>
      <c r="M42" s="201"/>
      <c r="N42" s="201"/>
      <c r="O42" s="201"/>
    </row>
    <row r="43" ht="18.75" customHeight="1" spans="1:15">
      <c r="A43" s="206" t="s">
        <v>154</v>
      </c>
      <c r="B43" s="207" t="s">
        <v>154</v>
      </c>
      <c r="C43" s="24">
        <v>20268900.03</v>
      </c>
      <c r="D43" s="24">
        <v>20168900.03</v>
      </c>
      <c r="E43" s="24">
        <v>7298639.06</v>
      </c>
      <c r="F43" s="24">
        <v>12870260.97</v>
      </c>
      <c r="G43" s="24"/>
      <c r="H43" s="24"/>
      <c r="I43" s="24"/>
      <c r="J43" s="24">
        <v>100000</v>
      </c>
      <c r="K43" s="24"/>
      <c r="L43" s="24"/>
      <c r="M43" s="24">
        <v>100000</v>
      </c>
      <c r="N43" s="24"/>
      <c r="O43" s="24"/>
    </row>
  </sheetData>
  <mergeCells count="11">
    <mergeCell ref="A3:O3"/>
    <mergeCell ref="A4:L4"/>
    <mergeCell ref="D5:F5"/>
    <mergeCell ref="J5:O5"/>
    <mergeCell ref="A43:B43"/>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0"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2" t="s">
        <v>155</v>
      </c>
    </row>
    <row r="3" ht="36" customHeight="1" spans="1:4">
      <c r="A3" s="6" t="str">
        <f>"2025"&amp;"年部门财政拨款收支预算总表"</f>
        <v>2025年部门财政拨款收支预算总表</v>
      </c>
      <c r="B3" s="181"/>
      <c r="C3" s="181"/>
      <c r="D3" s="181"/>
    </row>
    <row r="4" ht="18.75" customHeight="1" spans="1:4">
      <c r="A4" s="8" t="str">
        <f>"单位名称："&amp;"临沧市临翔区退役军人事务局"</f>
        <v>单位名称：临沧市临翔区退役军人事务局</v>
      </c>
      <c r="B4" s="182"/>
      <c r="C4" s="182"/>
      <c r="D4" s="42" t="s">
        <v>1</v>
      </c>
    </row>
    <row r="5" ht="18.75" customHeight="1" spans="1:4">
      <c r="A5" s="13" t="s">
        <v>2</v>
      </c>
      <c r="B5" s="15"/>
      <c r="C5" s="13" t="s">
        <v>3</v>
      </c>
      <c r="D5" s="15"/>
    </row>
    <row r="6" ht="18.75" customHeight="1" spans="1:4">
      <c r="A6" s="33" t="s">
        <v>4</v>
      </c>
      <c r="B6" s="119" t="str">
        <f t="shared" ref="B6:D6" si="0">"2025"&amp;"年预算数"</f>
        <v>2025年预算数</v>
      </c>
      <c r="C6" s="33" t="s">
        <v>156</v>
      </c>
      <c r="D6" s="119" t="str">
        <f t="shared" si="0"/>
        <v>2025年预算数</v>
      </c>
    </row>
    <row r="7" ht="18.75" customHeight="1" spans="1:4">
      <c r="A7" s="35"/>
      <c r="B7" s="19"/>
      <c r="C7" s="35"/>
      <c r="D7" s="19"/>
    </row>
    <row r="8" ht="18.75" customHeight="1" spans="1:4">
      <c r="A8" s="183" t="s">
        <v>157</v>
      </c>
      <c r="B8" s="24">
        <v>16328929.45</v>
      </c>
      <c r="C8" s="23" t="s">
        <v>158</v>
      </c>
      <c r="D8" s="24">
        <v>20168900.03</v>
      </c>
    </row>
    <row r="9" ht="18.75" customHeight="1" spans="1:4">
      <c r="A9" s="184" t="s">
        <v>159</v>
      </c>
      <c r="B9" s="24">
        <v>16328929.45</v>
      </c>
      <c r="C9" s="23" t="s">
        <v>160</v>
      </c>
      <c r="D9" s="24"/>
    </row>
    <row r="10" ht="18.75" customHeight="1" spans="1:4">
      <c r="A10" s="184" t="s">
        <v>161</v>
      </c>
      <c r="B10" s="24"/>
      <c r="C10" s="23" t="s">
        <v>162</v>
      </c>
      <c r="D10" s="24"/>
    </row>
    <row r="11" ht="18.75" customHeight="1" spans="1:4">
      <c r="A11" s="184" t="s">
        <v>163</v>
      </c>
      <c r="B11" s="24"/>
      <c r="C11" s="23" t="s">
        <v>164</v>
      </c>
      <c r="D11" s="24"/>
    </row>
    <row r="12" ht="18.75" customHeight="1" spans="1:4">
      <c r="A12" s="185" t="s">
        <v>165</v>
      </c>
      <c r="B12" s="24">
        <v>3839970.58</v>
      </c>
      <c r="C12" s="186" t="s">
        <v>166</v>
      </c>
      <c r="D12" s="24"/>
    </row>
    <row r="13" ht="18.75" customHeight="1" spans="1:4">
      <c r="A13" s="187" t="s">
        <v>159</v>
      </c>
      <c r="B13" s="24">
        <v>3839970.58</v>
      </c>
      <c r="C13" s="188" t="s">
        <v>167</v>
      </c>
      <c r="D13" s="24"/>
    </row>
    <row r="14" ht="18.75" customHeight="1" spans="1:4">
      <c r="A14" s="187" t="s">
        <v>161</v>
      </c>
      <c r="B14" s="24"/>
      <c r="C14" s="188" t="s">
        <v>168</v>
      </c>
      <c r="D14" s="24"/>
    </row>
    <row r="15" ht="18.75" customHeight="1" spans="1:4">
      <c r="A15" s="187" t="s">
        <v>163</v>
      </c>
      <c r="B15" s="24"/>
      <c r="C15" s="188" t="s">
        <v>169</v>
      </c>
      <c r="D15" s="24"/>
    </row>
    <row r="16" ht="18.75" customHeight="1" spans="1:4">
      <c r="A16" s="187" t="s">
        <v>26</v>
      </c>
      <c r="B16" s="24"/>
      <c r="C16" s="188" t="s">
        <v>170</v>
      </c>
      <c r="D16" s="24">
        <v>19173541.47</v>
      </c>
    </row>
    <row r="17" ht="18.75" customHeight="1" spans="1:4">
      <c r="A17" s="187" t="s">
        <v>26</v>
      </c>
      <c r="B17" s="24" t="s">
        <v>26</v>
      </c>
      <c r="C17" s="188" t="s">
        <v>171</v>
      </c>
      <c r="D17" s="24">
        <v>626355.68</v>
      </c>
    </row>
    <row r="18" ht="18.75" customHeight="1" spans="1:4">
      <c r="A18" s="189" t="s">
        <v>26</v>
      </c>
      <c r="B18" s="24" t="s">
        <v>26</v>
      </c>
      <c r="C18" s="188" t="s">
        <v>172</v>
      </c>
      <c r="D18" s="24"/>
    </row>
    <row r="19" ht="18.75" customHeight="1" spans="1:4">
      <c r="A19" s="189" t="s">
        <v>26</v>
      </c>
      <c r="B19" s="24" t="s">
        <v>26</v>
      </c>
      <c r="C19" s="188" t="s">
        <v>173</v>
      </c>
      <c r="D19" s="24"/>
    </row>
    <row r="20" ht="18.75" customHeight="1" spans="1:4">
      <c r="A20" s="190" t="s">
        <v>26</v>
      </c>
      <c r="B20" s="24" t="s">
        <v>26</v>
      </c>
      <c r="C20" s="188" t="s">
        <v>174</v>
      </c>
      <c r="D20" s="24"/>
    </row>
    <row r="21" ht="18.75" customHeight="1" spans="1:4">
      <c r="A21" s="190" t="s">
        <v>26</v>
      </c>
      <c r="B21" s="24" t="s">
        <v>26</v>
      </c>
      <c r="C21" s="188" t="s">
        <v>175</v>
      </c>
      <c r="D21" s="24"/>
    </row>
    <row r="22" ht="18.75" customHeight="1" spans="1:4">
      <c r="A22" s="190" t="s">
        <v>26</v>
      </c>
      <c r="B22" s="24" t="s">
        <v>26</v>
      </c>
      <c r="C22" s="188" t="s">
        <v>176</v>
      </c>
      <c r="D22" s="24"/>
    </row>
    <row r="23" ht="18.75" customHeight="1" spans="1:4">
      <c r="A23" s="190" t="s">
        <v>26</v>
      </c>
      <c r="B23" s="24" t="s">
        <v>26</v>
      </c>
      <c r="C23" s="188" t="s">
        <v>177</v>
      </c>
      <c r="D23" s="24"/>
    </row>
    <row r="24" ht="18.75" customHeight="1" spans="1:4">
      <c r="A24" s="190" t="s">
        <v>26</v>
      </c>
      <c r="B24" s="24" t="s">
        <v>26</v>
      </c>
      <c r="C24" s="188" t="s">
        <v>178</v>
      </c>
      <c r="D24" s="24"/>
    </row>
    <row r="25" ht="18.75" customHeight="1" spans="1:4">
      <c r="A25" s="190" t="s">
        <v>26</v>
      </c>
      <c r="B25" s="24" t="s">
        <v>26</v>
      </c>
      <c r="C25" s="188" t="s">
        <v>179</v>
      </c>
      <c r="D25" s="24"/>
    </row>
    <row r="26" ht="18.75" customHeight="1" spans="1:4">
      <c r="A26" s="190" t="s">
        <v>26</v>
      </c>
      <c r="B26" s="24" t="s">
        <v>26</v>
      </c>
      <c r="C26" s="188" t="s">
        <v>180</v>
      </c>
      <c r="D26" s="24"/>
    </row>
    <row r="27" ht="18.75" customHeight="1" spans="1:4">
      <c r="A27" s="190" t="s">
        <v>26</v>
      </c>
      <c r="B27" s="24" t="s">
        <v>26</v>
      </c>
      <c r="C27" s="188" t="s">
        <v>181</v>
      </c>
      <c r="D27" s="24">
        <v>369002.88</v>
      </c>
    </row>
    <row r="28" ht="18.75" customHeight="1" spans="1:4">
      <c r="A28" s="190" t="s">
        <v>26</v>
      </c>
      <c r="B28" s="24" t="s">
        <v>26</v>
      </c>
      <c r="C28" s="188" t="s">
        <v>182</v>
      </c>
      <c r="D28" s="24"/>
    </row>
    <row r="29" ht="18.75" customHeight="1" spans="1:4">
      <c r="A29" s="190" t="s">
        <v>26</v>
      </c>
      <c r="B29" s="24" t="s">
        <v>26</v>
      </c>
      <c r="C29" s="188" t="s">
        <v>183</v>
      </c>
      <c r="D29" s="24"/>
    </row>
    <row r="30" ht="18.75" customHeight="1" spans="1:4">
      <c r="A30" s="190" t="s">
        <v>26</v>
      </c>
      <c r="B30" s="24" t="s">
        <v>26</v>
      </c>
      <c r="C30" s="188" t="s">
        <v>184</v>
      </c>
      <c r="D30" s="24"/>
    </row>
    <row r="31" ht="18.75" customHeight="1" spans="1:4">
      <c r="A31" s="190" t="s">
        <v>26</v>
      </c>
      <c r="B31" s="24" t="s">
        <v>26</v>
      </c>
      <c r="C31" s="188" t="s">
        <v>185</v>
      </c>
      <c r="D31" s="24"/>
    </row>
    <row r="32" ht="18.75" customHeight="1" spans="1:4">
      <c r="A32" s="191" t="s">
        <v>26</v>
      </c>
      <c r="B32" s="24" t="s">
        <v>26</v>
      </c>
      <c r="C32" s="188" t="s">
        <v>186</v>
      </c>
      <c r="D32" s="24"/>
    </row>
    <row r="33" ht="18.75" customHeight="1" spans="1:4">
      <c r="A33" s="191" t="s">
        <v>26</v>
      </c>
      <c r="B33" s="24" t="s">
        <v>26</v>
      </c>
      <c r="C33" s="188" t="s">
        <v>187</v>
      </c>
      <c r="D33" s="24"/>
    </row>
    <row r="34" ht="18.75" customHeight="1" spans="1:4">
      <c r="A34" s="191" t="s">
        <v>26</v>
      </c>
      <c r="B34" s="24" t="s">
        <v>26</v>
      </c>
      <c r="C34" s="188" t="s">
        <v>188</v>
      </c>
      <c r="D34" s="24"/>
    </row>
    <row r="35" ht="18.75" customHeight="1" spans="1:4">
      <c r="A35" s="191"/>
      <c r="B35" s="24"/>
      <c r="C35" s="188" t="s">
        <v>189</v>
      </c>
      <c r="D35" s="24"/>
    </row>
    <row r="36" ht="18.75" customHeight="1" spans="1:4">
      <c r="A36" s="191" t="s">
        <v>26</v>
      </c>
      <c r="B36" s="24" t="s">
        <v>26</v>
      </c>
      <c r="C36" s="188" t="s">
        <v>190</v>
      </c>
      <c r="D36" s="24"/>
    </row>
    <row r="37" ht="18.75" customHeight="1" spans="1:4">
      <c r="A37" s="61" t="s">
        <v>191</v>
      </c>
      <c r="B37" s="192">
        <v>20168900.03</v>
      </c>
      <c r="C37" s="193" t="s">
        <v>52</v>
      </c>
      <c r="D37" s="192">
        <v>20168900.03</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3"/>
  <sheetViews>
    <sheetView showZeros="0" workbookViewId="0">
      <pane ySplit="1" topLeftCell="A2" activePane="bottomLeft" state="frozen"/>
      <selection/>
      <selection pane="bottomLeft" activeCell="A28" sqref="$A28:$XFD2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72"/>
      <c r="F2" s="66"/>
      <c r="G2" s="42" t="s">
        <v>192</v>
      </c>
    </row>
    <row r="3" ht="39" customHeight="1" spans="1:7">
      <c r="A3" s="6" t="str">
        <f>"2025"&amp;"年一般公共预算支出预算表（按功能科目分类）"</f>
        <v>2025年一般公共预算支出预算表（按功能科目分类）</v>
      </c>
      <c r="B3" s="173"/>
      <c r="C3" s="173"/>
      <c r="D3" s="173"/>
      <c r="E3" s="173"/>
      <c r="F3" s="173"/>
      <c r="G3" s="173"/>
    </row>
    <row r="4" ht="18" customHeight="1" spans="1:7">
      <c r="A4" s="174" t="str">
        <f>"单位名称："&amp;"临沧市临翔区退役军人事务局"</f>
        <v>单位名称：临沧市临翔区退役军人事务局</v>
      </c>
      <c r="B4" s="31"/>
      <c r="C4" s="32"/>
      <c r="D4" s="32"/>
      <c r="E4" s="32"/>
      <c r="F4" s="114"/>
      <c r="G4" s="42" t="s">
        <v>1</v>
      </c>
    </row>
    <row r="5" ht="20.25" customHeight="1" spans="1:7">
      <c r="A5" s="175" t="s">
        <v>193</v>
      </c>
      <c r="B5" s="176"/>
      <c r="C5" s="119" t="s">
        <v>56</v>
      </c>
      <c r="D5" s="149" t="s">
        <v>76</v>
      </c>
      <c r="E5" s="14"/>
      <c r="F5" s="15"/>
      <c r="G5" s="140" t="s">
        <v>77</v>
      </c>
    </row>
    <row r="6" ht="20.25" customHeight="1" spans="1:7">
      <c r="A6" s="177" t="s">
        <v>74</v>
      </c>
      <c r="B6" s="177" t="s">
        <v>75</v>
      </c>
      <c r="C6" s="35"/>
      <c r="D6" s="75" t="s">
        <v>58</v>
      </c>
      <c r="E6" s="75" t="s">
        <v>194</v>
      </c>
      <c r="F6" s="75" t="s">
        <v>195</v>
      </c>
      <c r="G6" s="106"/>
    </row>
    <row r="7" ht="19.5" customHeight="1" spans="1:7">
      <c r="A7" s="177" t="s">
        <v>196</v>
      </c>
      <c r="B7" s="177" t="s">
        <v>197</v>
      </c>
      <c r="C7" s="177" t="s">
        <v>198</v>
      </c>
      <c r="D7" s="75">
        <v>4</v>
      </c>
      <c r="E7" s="178" t="s">
        <v>199</v>
      </c>
      <c r="F7" s="178" t="s">
        <v>200</v>
      </c>
      <c r="G7" s="177" t="s">
        <v>201</v>
      </c>
    </row>
    <row r="8" ht="18" customHeight="1" spans="1:7">
      <c r="A8" s="36" t="s">
        <v>85</v>
      </c>
      <c r="B8" s="36" t="s">
        <v>86</v>
      </c>
      <c r="C8" s="24">
        <v>19173541.47</v>
      </c>
      <c r="D8" s="24">
        <v>6586172.99</v>
      </c>
      <c r="E8" s="24">
        <v>6187326.77</v>
      </c>
      <c r="F8" s="24">
        <v>398846.22</v>
      </c>
      <c r="G8" s="24">
        <v>12587368.48</v>
      </c>
    </row>
    <row r="9" ht="18" customHeight="1" spans="1:7">
      <c r="A9" s="131" t="s">
        <v>87</v>
      </c>
      <c r="B9" s="131" t="s">
        <v>88</v>
      </c>
      <c r="C9" s="24">
        <v>643301.04</v>
      </c>
      <c r="D9" s="24">
        <v>643301.04</v>
      </c>
      <c r="E9" s="24">
        <v>643301.04</v>
      </c>
      <c r="F9" s="24"/>
      <c r="G9" s="24"/>
    </row>
    <row r="10" ht="18" customHeight="1" spans="1:7">
      <c r="A10" s="132" t="s">
        <v>89</v>
      </c>
      <c r="B10" s="132" t="s">
        <v>90</v>
      </c>
      <c r="C10" s="24">
        <v>151297.2</v>
      </c>
      <c r="D10" s="24">
        <v>151297.2</v>
      </c>
      <c r="E10" s="24">
        <v>151297.2</v>
      </c>
      <c r="F10" s="24"/>
      <c r="G10" s="24"/>
    </row>
    <row r="11" ht="18" customHeight="1" spans="1:7">
      <c r="A11" s="132" t="s">
        <v>91</v>
      </c>
      <c r="B11" s="132" t="s">
        <v>92</v>
      </c>
      <c r="C11" s="24">
        <v>492003.84</v>
      </c>
      <c r="D11" s="24">
        <v>492003.84</v>
      </c>
      <c r="E11" s="24">
        <v>492003.84</v>
      </c>
      <c r="F11" s="24"/>
      <c r="G11" s="24"/>
    </row>
    <row r="12" ht="18" customHeight="1" spans="1:7">
      <c r="A12" s="131" t="s">
        <v>93</v>
      </c>
      <c r="B12" s="131" t="s">
        <v>94</v>
      </c>
      <c r="C12" s="24">
        <v>9402306.66</v>
      </c>
      <c r="D12" s="24">
        <v>108520.8</v>
      </c>
      <c r="E12" s="24">
        <v>108520.8</v>
      </c>
      <c r="F12" s="24"/>
      <c r="G12" s="24">
        <v>9293785.86</v>
      </c>
    </row>
    <row r="13" ht="18" customHeight="1" spans="1:7">
      <c r="A13" s="132" t="s">
        <v>95</v>
      </c>
      <c r="B13" s="132" t="s">
        <v>96</v>
      </c>
      <c r="C13" s="24">
        <v>2747215.95</v>
      </c>
      <c r="D13" s="24">
        <v>30520.8</v>
      </c>
      <c r="E13" s="24">
        <v>30520.8</v>
      </c>
      <c r="F13" s="24"/>
      <c r="G13" s="24">
        <v>2716695.15</v>
      </c>
    </row>
    <row r="14" ht="18" customHeight="1" spans="1:7">
      <c r="A14" s="132" t="s">
        <v>97</v>
      </c>
      <c r="B14" s="132" t="s">
        <v>98</v>
      </c>
      <c r="C14" s="24">
        <v>909376.69</v>
      </c>
      <c r="D14" s="24">
        <v>78000</v>
      </c>
      <c r="E14" s="24">
        <v>78000</v>
      </c>
      <c r="F14" s="24"/>
      <c r="G14" s="24">
        <v>831376.69</v>
      </c>
    </row>
    <row r="15" ht="18" customHeight="1" spans="1:7">
      <c r="A15" s="132" t="s">
        <v>99</v>
      </c>
      <c r="B15" s="132" t="s">
        <v>100</v>
      </c>
      <c r="C15" s="24">
        <v>71435.1</v>
      </c>
      <c r="D15" s="24"/>
      <c r="E15" s="24"/>
      <c r="F15" s="24"/>
      <c r="G15" s="24">
        <v>71435.1</v>
      </c>
    </row>
    <row r="16" ht="18" customHeight="1" spans="1:7">
      <c r="A16" s="132" t="s">
        <v>101</v>
      </c>
      <c r="B16" s="132" t="s">
        <v>102</v>
      </c>
      <c r="C16" s="24">
        <v>4436275.36</v>
      </c>
      <c r="D16" s="24"/>
      <c r="E16" s="24"/>
      <c r="F16" s="24"/>
      <c r="G16" s="24">
        <v>4436275.36</v>
      </c>
    </row>
    <row r="17" ht="18" customHeight="1" spans="1:7">
      <c r="A17" s="132" t="s">
        <v>103</v>
      </c>
      <c r="B17" s="132" t="s">
        <v>104</v>
      </c>
      <c r="C17" s="24">
        <v>50000</v>
      </c>
      <c r="D17" s="24"/>
      <c r="E17" s="24"/>
      <c r="F17" s="24"/>
      <c r="G17" s="24">
        <v>50000</v>
      </c>
    </row>
    <row r="18" ht="18" customHeight="1" spans="1:7">
      <c r="A18" s="132" t="s">
        <v>105</v>
      </c>
      <c r="B18" s="132" t="s">
        <v>106</v>
      </c>
      <c r="C18" s="24">
        <v>1188003.56</v>
      </c>
      <c r="D18" s="24"/>
      <c r="E18" s="24"/>
      <c r="F18" s="24"/>
      <c r="G18" s="24">
        <v>1188003.56</v>
      </c>
    </row>
    <row r="19" ht="18" customHeight="1" spans="1:7">
      <c r="A19" s="131" t="s">
        <v>107</v>
      </c>
      <c r="B19" s="131" t="s">
        <v>108</v>
      </c>
      <c r="C19" s="24">
        <v>4940971.18</v>
      </c>
      <c r="D19" s="24">
        <v>2046088.56</v>
      </c>
      <c r="E19" s="24">
        <v>2046088.56</v>
      </c>
      <c r="F19" s="24"/>
      <c r="G19" s="24">
        <v>2894882.62</v>
      </c>
    </row>
    <row r="20" ht="18" customHeight="1" spans="1:7">
      <c r="A20" s="132" t="s">
        <v>109</v>
      </c>
      <c r="B20" s="132" t="s">
        <v>110</v>
      </c>
      <c r="C20" s="24">
        <v>624075</v>
      </c>
      <c r="D20" s="24"/>
      <c r="E20" s="24"/>
      <c r="F20" s="24"/>
      <c r="G20" s="24">
        <v>624075</v>
      </c>
    </row>
    <row r="21" ht="18" customHeight="1" spans="1:7">
      <c r="A21" s="132" t="s">
        <v>111</v>
      </c>
      <c r="B21" s="132" t="s">
        <v>112</v>
      </c>
      <c r="C21" s="24">
        <v>1072720.92</v>
      </c>
      <c r="D21" s="24"/>
      <c r="E21" s="24"/>
      <c r="F21" s="24"/>
      <c r="G21" s="24">
        <v>1072720.92</v>
      </c>
    </row>
    <row r="22" ht="18" customHeight="1" spans="1:7">
      <c r="A22" s="132" t="s">
        <v>113</v>
      </c>
      <c r="B22" s="132" t="s">
        <v>114</v>
      </c>
      <c r="C22" s="24">
        <v>190385</v>
      </c>
      <c r="D22" s="24"/>
      <c r="E22" s="24"/>
      <c r="F22" s="24"/>
      <c r="G22" s="24">
        <v>190385</v>
      </c>
    </row>
    <row r="23" ht="18" customHeight="1" spans="1:7">
      <c r="A23" s="132" t="s">
        <v>115</v>
      </c>
      <c r="B23" s="132" t="s">
        <v>116</v>
      </c>
      <c r="C23" s="24">
        <v>2913390.26</v>
      </c>
      <c r="D23" s="24">
        <v>2046088.56</v>
      </c>
      <c r="E23" s="24">
        <v>2046088.56</v>
      </c>
      <c r="F23" s="24"/>
      <c r="G23" s="24">
        <v>867301.7</v>
      </c>
    </row>
    <row r="24" ht="18" customHeight="1" spans="1:7">
      <c r="A24" s="132" t="s">
        <v>117</v>
      </c>
      <c r="B24" s="132" t="s">
        <v>118</v>
      </c>
      <c r="C24" s="24">
        <v>140400</v>
      </c>
      <c r="D24" s="24"/>
      <c r="E24" s="24"/>
      <c r="F24" s="24"/>
      <c r="G24" s="24">
        <v>140400</v>
      </c>
    </row>
    <row r="25" ht="18" customHeight="1" spans="1:7">
      <c r="A25" s="131" t="s">
        <v>119</v>
      </c>
      <c r="B25" s="131" t="s">
        <v>120</v>
      </c>
      <c r="C25" s="24">
        <v>4173675.22</v>
      </c>
      <c r="D25" s="24">
        <v>3774975.22</v>
      </c>
      <c r="E25" s="24">
        <v>3376129</v>
      </c>
      <c r="F25" s="24">
        <v>398846.22</v>
      </c>
      <c r="G25" s="24">
        <v>398700</v>
      </c>
    </row>
    <row r="26" ht="18" customHeight="1" spans="1:7">
      <c r="A26" s="132" t="s">
        <v>121</v>
      </c>
      <c r="B26" s="132" t="s">
        <v>122</v>
      </c>
      <c r="C26" s="24">
        <v>2855355.1</v>
      </c>
      <c r="D26" s="24">
        <v>2855355.1</v>
      </c>
      <c r="E26" s="24">
        <v>2512717</v>
      </c>
      <c r="F26" s="24">
        <v>342638.1</v>
      </c>
      <c r="G26" s="24"/>
    </row>
    <row r="27" ht="18" customHeight="1" spans="1:7">
      <c r="A27" s="132" t="s">
        <v>123</v>
      </c>
      <c r="B27" s="132" t="s">
        <v>124</v>
      </c>
      <c r="C27" s="24">
        <v>378700</v>
      </c>
      <c r="D27" s="24"/>
      <c r="E27" s="24"/>
      <c r="F27" s="24"/>
      <c r="G27" s="24">
        <v>378700</v>
      </c>
    </row>
    <row r="28" ht="18" customHeight="1" spans="1:7">
      <c r="A28" s="132" t="s">
        <v>125</v>
      </c>
      <c r="B28" s="132" t="s">
        <v>126</v>
      </c>
      <c r="C28" s="24">
        <v>919620.12</v>
      </c>
      <c r="D28" s="24">
        <v>919620.12</v>
      </c>
      <c r="E28" s="24">
        <v>863412</v>
      </c>
      <c r="F28" s="24">
        <v>56208.12</v>
      </c>
      <c r="G28" s="24"/>
    </row>
    <row r="29" ht="18" customHeight="1" spans="1:7">
      <c r="A29" s="132" t="s">
        <v>127</v>
      </c>
      <c r="B29" s="132" t="s">
        <v>128</v>
      </c>
      <c r="C29" s="24">
        <v>20000</v>
      </c>
      <c r="D29" s="24"/>
      <c r="E29" s="24"/>
      <c r="F29" s="24"/>
      <c r="G29" s="24">
        <v>20000</v>
      </c>
    </row>
    <row r="30" ht="18" customHeight="1" spans="1:7">
      <c r="A30" s="131" t="s">
        <v>129</v>
      </c>
      <c r="B30" s="131" t="s">
        <v>130</v>
      </c>
      <c r="C30" s="24">
        <v>13287.37</v>
      </c>
      <c r="D30" s="24">
        <v>13287.37</v>
      </c>
      <c r="E30" s="24">
        <v>13287.37</v>
      </c>
      <c r="F30" s="24"/>
      <c r="G30" s="24"/>
    </row>
    <row r="31" ht="18" customHeight="1" spans="1:7">
      <c r="A31" s="132" t="s">
        <v>131</v>
      </c>
      <c r="B31" s="132" t="s">
        <v>130</v>
      </c>
      <c r="C31" s="24">
        <v>13287.37</v>
      </c>
      <c r="D31" s="24">
        <v>13287.37</v>
      </c>
      <c r="E31" s="24">
        <v>13287.37</v>
      </c>
      <c r="F31" s="24"/>
      <c r="G31" s="24"/>
    </row>
    <row r="32" ht="18" customHeight="1" spans="1:7">
      <c r="A32" s="36" t="s">
        <v>132</v>
      </c>
      <c r="B32" s="36" t="s">
        <v>133</v>
      </c>
      <c r="C32" s="24">
        <v>626355.68</v>
      </c>
      <c r="D32" s="24">
        <v>343463.19</v>
      </c>
      <c r="E32" s="24">
        <v>343463.19</v>
      </c>
      <c r="F32" s="24"/>
      <c r="G32" s="24">
        <v>282892.49</v>
      </c>
    </row>
    <row r="33" ht="18" customHeight="1" spans="1:7">
      <c r="A33" s="131" t="s">
        <v>134</v>
      </c>
      <c r="B33" s="131" t="s">
        <v>135</v>
      </c>
      <c r="C33" s="24">
        <v>343463.19</v>
      </c>
      <c r="D33" s="24">
        <v>343463.19</v>
      </c>
      <c r="E33" s="24">
        <v>343463.19</v>
      </c>
      <c r="F33" s="24"/>
      <c r="G33" s="24"/>
    </row>
    <row r="34" ht="18" customHeight="1" spans="1:7">
      <c r="A34" s="132" t="s">
        <v>136</v>
      </c>
      <c r="B34" s="132" t="s">
        <v>137</v>
      </c>
      <c r="C34" s="24">
        <v>168526.45</v>
      </c>
      <c r="D34" s="24">
        <v>168526.45</v>
      </c>
      <c r="E34" s="24">
        <v>168526.45</v>
      </c>
      <c r="F34" s="24"/>
      <c r="G34" s="24"/>
    </row>
    <row r="35" ht="18" customHeight="1" spans="1:7">
      <c r="A35" s="132" t="s">
        <v>138</v>
      </c>
      <c r="B35" s="132" t="s">
        <v>139</v>
      </c>
      <c r="C35" s="24">
        <v>49800.25</v>
      </c>
      <c r="D35" s="24">
        <v>49800.25</v>
      </c>
      <c r="E35" s="24">
        <v>49800.25</v>
      </c>
      <c r="F35" s="24"/>
      <c r="G35" s="24"/>
    </row>
    <row r="36" ht="18" customHeight="1" spans="1:7">
      <c r="A36" s="132" t="s">
        <v>140</v>
      </c>
      <c r="B36" s="132" t="s">
        <v>141</v>
      </c>
      <c r="C36" s="24">
        <v>110550.45</v>
      </c>
      <c r="D36" s="24">
        <v>110550.45</v>
      </c>
      <c r="E36" s="24">
        <v>110550.45</v>
      </c>
      <c r="F36" s="24"/>
      <c r="G36" s="24"/>
    </row>
    <row r="37" ht="18" customHeight="1" spans="1:7">
      <c r="A37" s="132" t="s">
        <v>142</v>
      </c>
      <c r="B37" s="132" t="s">
        <v>143</v>
      </c>
      <c r="C37" s="24">
        <v>14586.04</v>
      </c>
      <c r="D37" s="24">
        <v>14586.04</v>
      </c>
      <c r="E37" s="24">
        <v>14586.04</v>
      </c>
      <c r="F37" s="24"/>
      <c r="G37" s="24"/>
    </row>
    <row r="38" ht="18" customHeight="1" spans="1:7">
      <c r="A38" s="131" t="s">
        <v>144</v>
      </c>
      <c r="B38" s="131" t="s">
        <v>145</v>
      </c>
      <c r="C38" s="24">
        <v>282892.49</v>
      </c>
      <c r="D38" s="24"/>
      <c r="E38" s="24"/>
      <c r="F38" s="24"/>
      <c r="G38" s="24">
        <v>282892.49</v>
      </c>
    </row>
    <row r="39" ht="18" customHeight="1" spans="1:7">
      <c r="A39" s="132" t="s">
        <v>146</v>
      </c>
      <c r="B39" s="132" t="s">
        <v>147</v>
      </c>
      <c r="C39" s="24">
        <v>282892.49</v>
      </c>
      <c r="D39" s="24"/>
      <c r="E39" s="24"/>
      <c r="F39" s="24"/>
      <c r="G39" s="24">
        <v>282892.49</v>
      </c>
    </row>
    <row r="40" ht="18" customHeight="1" spans="1:7">
      <c r="A40" s="36" t="s">
        <v>148</v>
      </c>
      <c r="B40" s="36" t="s">
        <v>149</v>
      </c>
      <c r="C40" s="24">
        <v>369002.88</v>
      </c>
      <c r="D40" s="24">
        <v>369002.88</v>
      </c>
      <c r="E40" s="24">
        <v>369002.88</v>
      </c>
      <c r="F40" s="24"/>
      <c r="G40" s="24"/>
    </row>
    <row r="41" ht="18" customHeight="1" spans="1:7">
      <c r="A41" s="131" t="s">
        <v>150</v>
      </c>
      <c r="B41" s="131" t="s">
        <v>151</v>
      </c>
      <c r="C41" s="24">
        <v>369002.88</v>
      </c>
      <c r="D41" s="24">
        <v>369002.88</v>
      </c>
      <c r="E41" s="24">
        <v>369002.88</v>
      </c>
      <c r="F41" s="24"/>
      <c r="G41" s="24"/>
    </row>
    <row r="42" ht="18" customHeight="1" spans="1:7">
      <c r="A42" s="132" t="s">
        <v>152</v>
      </c>
      <c r="B42" s="132" t="s">
        <v>153</v>
      </c>
      <c r="C42" s="24">
        <v>369002.88</v>
      </c>
      <c r="D42" s="24">
        <v>369002.88</v>
      </c>
      <c r="E42" s="24">
        <v>369002.88</v>
      </c>
      <c r="F42" s="24"/>
      <c r="G42" s="24"/>
    </row>
    <row r="43" ht="18" customHeight="1" spans="1:7">
      <c r="A43" s="179" t="s">
        <v>154</v>
      </c>
      <c r="B43" s="180" t="s">
        <v>154</v>
      </c>
      <c r="C43" s="24">
        <v>20168900.03</v>
      </c>
      <c r="D43" s="24">
        <v>7298639.06</v>
      </c>
      <c r="E43" s="24">
        <v>6899792.84</v>
      </c>
      <c r="F43" s="24">
        <v>398846.22</v>
      </c>
      <c r="G43" s="24">
        <v>12870260.97</v>
      </c>
    </row>
  </sheetData>
  <mergeCells count="7">
    <mergeCell ref="A3:G3"/>
    <mergeCell ref="A4:E4"/>
    <mergeCell ref="A5:B5"/>
    <mergeCell ref="D5:F5"/>
    <mergeCell ref="A43:B43"/>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3" activePane="bottomLeft" state="frozen"/>
      <selection/>
      <selection pane="bottomLeft" activeCell="F36" sqref="F36"/>
    </sheetView>
  </sheetViews>
  <sheetFormatPr defaultColWidth="9.14285714285714" defaultRowHeight="14.25" customHeight="1" outlineLevelCol="6"/>
  <cols>
    <col min="1" max="1" width="23.5714285714286" customWidth="1"/>
    <col min="2" max="7" width="22.847619047619" customWidth="1"/>
  </cols>
  <sheetData>
    <row r="1" customHeight="1" spans="1:7">
      <c r="A1" s="161"/>
      <c r="B1" s="161"/>
      <c r="C1" s="161"/>
      <c r="D1" s="161"/>
      <c r="E1" s="161"/>
      <c r="F1" s="161"/>
      <c r="G1" s="161"/>
    </row>
    <row r="2" ht="15" customHeight="1" spans="1:7">
      <c r="A2" s="162"/>
      <c r="B2" s="163"/>
      <c r="C2" s="164"/>
      <c r="D2" s="71"/>
      <c r="G2" s="99" t="s">
        <v>202</v>
      </c>
    </row>
    <row r="3" ht="39" customHeight="1" spans="1:7">
      <c r="A3" s="147" t="str">
        <f>"2025"&amp;"年“三公”经费支出预算表"</f>
        <v>2025年“三公”经费支出预算表</v>
      </c>
      <c r="B3" s="57"/>
      <c r="C3" s="57"/>
      <c r="D3" s="57"/>
      <c r="E3" s="57"/>
      <c r="F3" s="57"/>
      <c r="G3" s="57"/>
    </row>
    <row r="4" ht="18.75" customHeight="1" spans="1:7">
      <c r="A4" s="44" t="str">
        <f>"单位名称："&amp;"临沧市临翔区退役军人事务局"</f>
        <v>单位名称：临沧市临翔区退役军人事务局</v>
      </c>
      <c r="B4" s="163"/>
      <c r="C4" s="164"/>
      <c r="D4" s="71"/>
      <c r="E4" s="32"/>
      <c r="G4" s="99" t="s">
        <v>203</v>
      </c>
    </row>
    <row r="5" ht="18.75" customHeight="1" spans="1:7">
      <c r="A5" s="11" t="s">
        <v>204</v>
      </c>
      <c r="B5" s="11" t="s">
        <v>205</v>
      </c>
      <c r="C5" s="33" t="s">
        <v>206</v>
      </c>
      <c r="D5" s="13" t="s">
        <v>207</v>
      </c>
      <c r="E5" s="14"/>
      <c r="F5" s="15"/>
      <c r="G5" s="33" t="s">
        <v>208</v>
      </c>
    </row>
    <row r="6" ht="18.75" customHeight="1" spans="1:7">
      <c r="A6" s="18"/>
      <c r="B6" s="165"/>
      <c r="C6" s="35"/>
      <c r="D6" s="75" t="s">
        <v>58</v>
      </c>
      <c r="E6" s="75" t="s">
        <v>209</v>
      </c>
      <c r="F6" s="75" t="s">
        <v>210</v>
      </c>
      <c r="G6" s="35"/>
    </row>
    <row r="7" ht="18.75" customHeight="1" spans="1:7">
      <c r="A7" s="166" t="s">
        <v>56</v>
      </c>
      <c r="B7" s="167">
        <v>1</v>
      </c>
      <c r="C7" s="168">
        <v>2</v>
      </c>
      <c r="D7" s="169">
        <v>3</v>
      </c>
      <c r="E7" s="169">
        <v>4</v>
      </c>
      <c r="F7" s="169">
        <v>5</v>
      </c>
      <c r="G7" s="168">
        <v>6</v>
      </c>
    </row>
    <row r="8" ht="18.75" customHeight="1" spans="1:7">
      <c r="A8" s="166" t="s">
        <v>56</v>
      </c>
      <c r="B8" s="170">
        <v>30000</v>
      </c>
      <c r="C8" s="170"/>
      <c r="D8" s="170">
        <v>25000</v>
      </c>
      <c r="E8" s="170"/>
      <c r="F8" s="170">
        <v>25000</v>
      </c>
      <c r="G8" s="170">
        <v>5000</v>
      </c>
    </row>
    <row r="9" ht="18.75" customHeight="1" spans="1:7">
      <c r="A9" s="171" t="s">
        <v>211</v>
      </c>
      <c r="B9" s="170"/>
      <c r="C9" s="170"/>
      <c r="D9" s="170"/>
      <c r="E9" s="170"/>
      <c r="F9" s="170"/>
      <c r="G9" s="170"/>
    </row>
    <row r="10" ht="18.75" customHeight="1" spans="1:7">
      <c r="A10" s="171" t="s">
        <v>212</v>
      </c>
      <c r="B10" s="170">
        <v>30000</v>
      </c>
      <c r="C10" s="170"/>
      <c r="D10" s="170">
        <v>25000</v>
      </c>
      <c r="E10" s="170"/>
      <c r="F10" s="170">
        <v>25000</v>
      </c>
      <c r="G10" s="170">
        <v>5000</v>
      </c>
    </row>
    <row r="11" ht="18.75" customHeight="1" spans="1:7">
      <c r="A11" s="171" t="s">
        <v>213</v>
      </c>
      <c r="B11" s="170"/>
      <c r="C11" s="170"/>
      <c r="D11" s="170"/>
      <c r="E11" s="170"/>
      <c r="F11" s="170"/>
      <c r="G11" s="170"/>
    </row>
    <row r="12" ht="18.75" customHeight="1" spans="1:7">
      <c r="A12" s="171" t="s">
        <v>214</v>
      </c>
      <c r="B12" s="170"/>
      <c r="C12" s="170"/>
      <c r="D12" s="170"/>
      <c r="E12" s="170"/>
      <c r="F12" s="170"/>
      <c r="G12" s="170"/>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4"/>
  <sheetViews>
    <sheetView showZeros="0" workbookViewId="0">
      <pane ySplit="1" topLeftCell="A31" activePane="bottomLeft" state="frozen"/>
      <selection/>
      <selection pane="bottomLeft" activeCell="G15" sqref="G1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45"/>
      <c r="D2" s="146"/>
      <c r="E2" s="146"/>
      <c r="F2" s="146"/>
      <c r="G2" s="146"/>
      <c r="H2" s="79"/>
      <c r="I2" s="79"/>
      <c r="J2" s="79"/>
      <c r="K2" s="79"/>
      <c r="L2" s="79"/>
      <c r="M2" s="79"/>
      <c r="N2" s="32"/>
      <c r="O2" s="32"/>
      <c r="P2" s="32"/>
      <c r="Q2" s="79"/>
      <c r="U2" s="145"/>
      <c r="W2" s="40" t="s">
        <v>215</v>
      </c>
    </row>
    <row r="3" ht="39.75" customHeight="1" spans="1:23">
      <c r="A3" s="147" t="str">
        <f>"2025"&amp;"年部门基本支出预算表"</f>
        <v>2025年部门基本支出预算表</v>
      </c>
      <c r="B3" s="57"/>
      <c r="C3" s="57"/>
      <c r="D3" s="57"/>
      <c r="E3" s="57"/>
      <c r="F3" s="57"/>
      <c r="G3" s="57"/>
      <c r="H3" s="57"/>
      <c r="I3" s="57"/>
      <c r="J3" s="57"/>
      <c r="K3" s="57"/>
      <c r="L3" s="57"/>
      <c r="M3" s="57"/>
      <c r="N3" s="7"/>
      <c r="O3" s="7"/>
      <c r="P3" s="7"/>
      <c r="Q3" s="57"/>
      <c r="R3" s="57"/>
      <c r="S3" s="57"/>
      <c r="T3" s="57"/>
      <c r="U3" s="57"/>
      <c r="V3" s="57"/>
      <c r="W3" s="57"/>
    </row>
    <row r="4" ht="18.75" customHeight="1" spans="1:23">
      <c r="A4" s="8" t="str">
        <f>"单位名称："&amp;"临沧市临翔区退役军人事务局"</f>
        <v>单位名称：临沧市临翔区退役军人事务局</v>
      </c>
      <c r="B4" s="148"/>
      <c r="C4" s="148"/>
      <c r="D4" s="148"/>
      <c r="E4" s="148"/>
      <c r="F4" s="148"/>
      <c r="G4" s="148"/>
      <c r="H4" s="83"/>
      <c r="I4" s="83"/>
      <c r="J4" s="83"/>
      <c r="K4" s="83"/>
      <c r="L4" s="83"/>
      <c r="M4" s="83"/>
      <c r="N4" s="105"/>
      <c r="O4" s="105"/>
      <c r="P4" s="105"/>
      <c r="Q4" s="83"/>
      <c r="U4" s="145"/>
      <c r="W4" s="40" t="s">
        <v>203</v>
      </c>
    </row>
    <row r="5" ht="18" customHeight="1" spans="1:23">
      <c r="A5" s="11" t="s">
        <v>216</v>
      </c>
      <c r="B5" s="11" t="s">
        <v>217</v>
      </c>
      <c r="C5" s="11" t="s">
        <v>218</v>
      </c>
      <c r="D5" s="11" t="s">
        <v>219</v>
      </c>
      <c r="E5" s="11" t="s">
        <v>220</v>
      </c>
      <c r="F5" s="11" t="s">
        <v>221</v>
      </c>
      <c r="G5" s="11" t="s">
        <v>222</v>
      </c>
      <c r="H5" s="149" t="s">
        <v>223</v>
      </c>
      <c r="I5" s="73" t="s">
        <v>223</v>
      </c>
      <c r="J5" s="73"/>
      <c r="K5" s="73"/>
      <c r="L5" s="73"/>
      <c r="M5" s="73"/>
      <c r="N5" s="14"/>
      <c r="O5" s="14"/>
      <c r="P5" s="14"/>
      <c r="Q5" s="86" t="s">
        <v>62</v>
      </c>
      <c r="R5" s="73" t="s">
        <v>79</v>
      </c>
      <c r="S5" s="73"/>
      <c r="T5" s="73"/>
      <c r="U5" s="73"/>
      <c r="V5" s="73"/>
      <c r="W5" s="158"/>
    </row>
    <row r="6" ht="18" customHeight="1" spans="1:23">
      <c r="A6" s="16"/>
      <c r="B6" s="143"/>
      <c r="C6" s="16"/>
      <c r="D6" s="16"/>
      <c r="E6" s="16"/>
      <c r="F6" s="16"/>
      <c r="G6" s="16"/>
      <c r="H6" s="119" t="s">
        <v>224</v>
      </c>
      <c r="I6" s="149" t="s">
        <v>59</v>
      </c>
      <c r="J6" s="73"/>
      <c r="K6" s="73"/>
      <c r="L6" s="73"/>
      <c r="M6" s="158"/>
      <c r="N6" s="13" t="s">
        <v>225</v>
      </c>
      <c r="O6" s="14"/>
      <c r="P6" s="15"/>
      <c r="Q6" s="11" t="s">
        <v>62</v>
      </c>
      <c r="R6" s="149" t="s">
        <v>79</v>
      </c>
      <c r="S6" s="86" t="s">
        <v>65</v>
      </c>
      <c r="T6" s="73" t="s">
        <v>79</v>
      </c>
      <c r="U6" s="86" t="s">
        <v>67</v>
      </c>
      <c r="V6" s="86" t="s">
        <v>68</v>
      </c>
      <c r="W6" s="160" t="s">
        <v>69</v>
      </c>
    </row>
    <row r="7" ht="18.75" customHeight="1" spans="1:23">
      <c r="A7" s="34"/>
      <c r="B7" s="34"/>
      <c r="C7" s="34"/>
      <c r="D7" s="34"/>
      <c r="E7" s="34"/>
      <c r="F7" s="34"/>
      <c r="G7" s="34"/>
      <c r="H7" s="34"/>
      <c r="I7" s="159" t="s">
        <v>226</v>
      </c>
      <c r="J7" s="11" t="s">
        <v>227</v>
      </c>
      <c r="K7" s="11" t="s">
        <v>228</v>
      </c>
      <c r="L7" s="11" t="s">
        <v>229</v>
      </c>
      <c r="M7" s="11" t="s">
        <v>230</v>
      </c>
      <c r="N7" s="11" t="s">
        <v>59</v>
      </c>
      <c r="O7" s="11" t="s">
        <v>60</v>
      </c>
      <c r="P7" s="11" t="s">
        <v>61</v>
      </c>
      <c r="Q7" s="34"/>
      <c r="R7" s="11" t="s">
        <v>58</v>
      </c>
      <c r="S7" s="11" t="s">
        <v>65</v>
      </c>
      <c r="T7" s="11" t="s">
        <v>231</v>
      </c>
      <c r="U7" s="11" t="s">
        <v>67</v>
      </c>
      <c r="V7" s="11" t="s">
        <v>68</v>
      </c>
      <c r="W7" s="11" t="s">
        <v>69</v>
      </c>
    </row>
    <row r="8" ht="37.5" customHeight="1" spans="1:23">
      <c r="A8" s="122"/>
      <c r="B8" s="122"/>
      <c r="C8" s="122"/>
      <c r="D8" s="122"/>
      <c r="E8" s="122"/>
      <c r="F8" s="122"/>
      <c r="G8" s="122"/>
      <c r="H8" s="122"/>
      <c r="I8" s="104"/>
      <c r="J8" s="18" t="s">
        <v>232</v>
      </c>
      <c r="K8" s="18" t="s">
        <v>228</v>
      </c>
      <c r="L8" s="18" t="s">
        <v>229</v>
      </c>
      <c r="M8" s="18" t="s">
        <v>230</v>
      </c>
      <c r="N8" s="18" t="s">
        <v>228</v>
      </c>
      <c r="O8" s="18" t="s">
        <v>229</v>
      </c>
      <c r="P8" s="18" t="s">
        <v>230</v>
      </c>
      <c r="Q8" s="18" t="s">
        <v>62</v>
      </c>
      <c r="R8" s="18" t="s">
        <v>58</v>
      </c>
      <c r="S8" s="18" t="s">
        <v>65</v>
      </c>
      <c r="T8" s="18" t="s">
        <v>231</v>
      </c>
      <c r="U8" s="18" t="s">
        <v>67</v>
      </c>
      <c r="V8" s="18" t="s">
        <v>68</v>
      </c>
      <c r="W8" s="18" t="s">
        <v>69</v>
      </c>
    </row>
    <row r="9" ht="19.5" customHeight="1" spans="1:23">
      <c r="A9" s="150">
        <v>1</v>
      </c>
      <c r="B9" s="150">
        <v>2</v>
      </c>
      <c r="C9" s="150">
        <v>3</v>
      </c>
      <c r="D9" s="150">
        <v>4</v>
      </c>
      <c r="E9" s="150">
        <v>5</v>
      </c>
      <c r="F9" s="150">
        <v>6</v>
      </c>
      <c r="G9" s="150">
        <v>7</v>
      </c>
      <c r="H9" s="150">
        <v>8</v>
      </c>
      <c r="I9" s="150">
        <v>9</v>
      </c>
      <c r="J9" s="150">
        <v>10</v>
      </c>
      <c r="K9" s="150">
        <v>11</v>
      </c>
      <c r="L9" s="150">
        <v>12</v>
      </c>
      <c r="M9" s="150">
        <v>13</v>
      </c>
      <c r="N9" s="150">
        <v>14</v>
      </c>
      <c r="O9" s="150">
        <v>15</v>
      </c>
      <c r="P9" s="150">
        <v>16</v>
      </c>
      <c r="Q9" s="150">
        <v>17</v>
      </c>
      <c r="R9" s="150">
        <v>18</v>
      </c>
      <c r="S9" s="150">
        <v>19</v>
      </c>
      <c r="T9" s="150">
        <v>20</v>
      </c>
      <c r="U9" s="150">
        <v>21</v>
      </c>
      <c r="V9" s="150">
        <v>22</v>
      </c>
      <c r="W9" s="150">
        <v>23</v>
      </c>
    </row>
    <row r="10" ht="21" customHeight="1" spans="1:23">
      <c r="A10" s="151" t="s">
        <v>71</v>
      </c>
      <c r="B10" s="151"/>
      <c r="C10" s="151"/>
      <c r="D10" s="151"/>
      <c r="E10" s="151"/>
      <c r="F10" s="151"/>
      <c r="G10" s="151"/>
      <c r="H10" s="24">
        <v>7298639.06</v>
      </c>
      <c r="I10" s="24">
        <v>7298639.06</v>
      </c>
      <c r="J10" s="24"/>
      <c r="K10" s="24"/>
      <c r="L10" s="24">
        <v>7298639.06</v>
      </c>
      <c r="M10" s="24"/>
      <c r="N10" s="24"/>
      <c r="O10" s="24"/>
      <c r="P10" s="24"/>
      <c r="Q10" s="24"/>
      <c r="R10" s="24"/>
      <c r="S10" s="24"/>
      <c r="T10" s="24"/>
      <c r="U10" s="24"/>
      <c r="V10" s="24"/>
      <c r="W10" s="24"/>
    </row>
    <row r="11" ht="21" customHeight="1" spans="1:23">
      <c r="A11" s="152" t="s">
        <v>71</v>
      </c>
      <c r="B11" s="22"/>
      <c r="C11" s="22"/>
      <c r="D11" s="22"/>
      <c r="E11" s="22"/>
      <c r="F11" s="22"/>
      <c r="G11" s="22"/>
      <c r="H11" s="24">
        <v>7298639.06</v>
      </c>
      <c r="I11" s="24">
        <v>7298639.06</v>
      </c>
      <c r="J11" s="24"/>
      <c r="K11" s="24"/>
      <c r="L11" s="24">
        <v>7298639.06</v>
      </c>
      <c r="M11" s="24"/>
      <c r="N11" s="24"/>
      <c r="O11" s="24"/>
      <c r="P11" s="24"/>
      <c r="Q11" s="24"/>
      <c r="R11" s="24"/>
      <c r="S11" s="24"/>
      <c r="T11" s="24"/>
      <c r="U11" s="24"/>
      <c r="V11" s="24"/>
      <c r="W11" s="24"/>
    </row>
    <row r="12" ht="21" customHeight="1" spans="1:23">
      <c r="A12" s="26"/>
      <c r="B12" s="22" t="s">
        <v>233</v>
      </c>
      <c r="C12" s="22" t="s">
        <v>234</v>
      </c>
      <c r="D12" s="22" t="s">
        <v>121</v>
      </c>
      <c r="E12" s="22" t="s">
        <v>122</v>
      </c>
      <c r="F12" s="22" t="s">
        <v>235</v>
      </c>
      <c r="G12" s="22" t="s">
        <v>236</v>
      </c>
      <c r="H12" s="24">
        <v>909660</v>
      </c>
      <c r="I12" s="24">
        <v>909660</v>
      </c>
      <c r="J12" s="24"/>
      <c r="K12" s="24"/>
      <c r="L12" s="24">
        <v>909660</v>
      </c>
      <c r="M12" s="24"/>
      <c r="N12" s="24"/>
      <c r="O12" s="24"/>
      <c r="P12" s="24"/>
      <c r="Q12" s="24"/>
      <c r="R12" s="24"/>
      <c r="S12" s="24"/>
      <c r="T12" s="24"/>
      <c r="U12" s="24"/>
      <c r="V12" s="24"/>
      <c r="W12" s="24"/>
    </row>
    <row r="13" ht="21" customHeight="1" spans="1:23">
      <c r="A13" s="26"/>
      <c r="B13" s="22" t="s">
        <v>237</v>
      </c>
      <c r="C13" s="22" t="s">
        <v>238</v>
      </c>
      <c r="D13" s="22" t="s">
        <v>125</v>
      </c>
      <c r="E13" s="22" t="s">
        <v>126</v>
      </c>
      <c r="F13" s="22" t="s">
        <v>235</v>
      </c>
      <c r="G13" s="22" t="s">
        <v>236</v>
      </c>
      <c r="H13" s="24">
        <v>320232</v>
      </c>
      <c r="I13" s="24">
        <v>320232</v>
      </c>
      <c r="J13" s="24"/>
      <c r="K13" s="24"/>
      <c r="L13" s="24">
        <v>320232</v>
      </c>
      <c r="M13" s="24"/>
      <c r="N13" s="24"/>
      <c r="O13" s="24"/>
      <c r="P13" s="24"/>
      <c r="Q13" s="24"/>
      <c r="R13" s="24"/>
      <c r="S13" s="24"/>
      <c r="T13" s="24"/>
      <c r="U13" s="24"/>
      <c r="V13" s="24"/>
      <c r="W13" s="24"/>
    </row>
    <row r="14" ht="21" customHeight="1" spans="1:23">
      <c r="A14" s="26"/>
      <c r="B14" s="22" t="s">
        <v>233</v>
      </c>
      <c r="C14" s="22" t="s">
        <v>234</v>
      </c>
      <c r="D14" s="22" t="s">
        <v>121</v>
      </c>
      <c r="E14" s="22" t="s">
        <v>122</v>
      </c>
      <c r="F14" s="22" t="s">
        <v>239</v>
      </c>
      <c r="G14" s="22" t="s">
        <v>240</v>
      </c>
      <c r="H14" s="24">
        <v>1137012</v>
      </c>
      <c r="I14" s="24">
        <v>1137012</v>
      </c>
      <c r="J14" s="24"/>
      <c r="K14" s="24"/>
      <c r="L14" s="24">
        <v>1137012</v>
      </c>
      <c r="M14" s="24"/>
      <c r="N14" s="24"/>
      <c r="O14" s="24"/>
      <c r="P14" s="24"/>
      <c r="Q14" s="24"/>
      <c r="R14" s="24"/>
      <c r="S14" s="24"/>
      <c r="T14" s="24"/>
      <c r="U14" s="24"/>
      <c r="V14" s="24"/>
      <c r="W14" s="24"/>
    </row>
    <row r="15" ht="21" customHeight="1" spans="1:23">
      <c r="A15" s="26"/>
      <c r="B15" s="22" t="s">
        <v>237</v>
      </c>
      <c r="C15" s="22" t="s">
        <v>238</v>
      </c>
      <c r="D15" s="22" t="s">
        <v>125</v>
      </c>
      <c r="E15" s="22" t="s">
        <v>126</v>
      </c>
      <c r="F15" s="22" t="s">
        <v>239</v>
      </c>
      <c r="G15" s="22" t="s">
        <v>240</v>
      </c>
      <c r="H15" s="24">
        <v>25140</v>
      </c>
      <c r="I15" s="24">
        <v>25140</v>
      </c>
      <c r="J15" s="24"/>
      <c r="K15" s="24"/>
      <c r="L15" s="24">
        <v>25140</v>
      </c>
      <c r="M15" s="24"/>
      <c r="N15" s="24"/>
      <c r="O15" s="24"/>
      <c r="P15" s="24"/>
      <c r="Q15" s="24"/>
      <c r="R15" s="24"/>
      <c r="S15" s="24"/>
      <c r="T15" s="24"/>
      <c r="U15" s="24"/>
      <c r="V15" s="24"/>
      <c r="W15" s="24"/>
    </row>
    <row r="16" ht="21" customHeight="1" spans="1:23">
      <c r="A16" s="26"/>
      <c r="B16" s="22" t="s">
        <v>241</v>
      </c>
      <c r="C16" s="22" t="s">
        <v>242</v>
      </c>
      <c r="D16" s="22" t="s">
        <v>121</v>
      </c>
      <c r="E16" s="22" t="s">
        <v>122</v>
      </c>
      <c r="F16" s="22" t="s">
        <v>243</v>
      </c>
      <c r="G16" s="22" t="s">
        <v>244</v>
      </c>
      <c r="H16" s="24">
        <v>390240</v>
      </c>
      <c r="I16" s="24">
        <v>390240</v>
      </c>
      <c r="J16" s="24"/>
      <c r="K16" s="24"/>
      <c r="L16" s="24">
        <v>390240</v>
      </c>
      <c r="M16" s="24"/>
      <c r="N16" s="24"/>
      <c r="O16" s="24"/>
      <c r="P16" s="24"/>
      <c r="Q16" s="24"/>
      <c r="R16" s="24"/>
      <c r="S16" s="24"/>
      <c r="T16" s="24"/>
      <c r="U16" s="24"/>
      <c r="V16" s="24"/>
      <c r="W16" s="24"/>
    </row>
    <row r="17" ht="21" customHeight="1" spans="1:23">
      <c r="A17" s="26"/>
      <c r="B17" s="22" t="s">
        <v>233</v>
      </c>
      <c r="C17" s="22" t="s">
        <v>234</v>
      </c>
      <c r="D17" s="22" t="s">
        <v>121</v>
      </c>
      <c r="E17" s="22" t="s">
        <v>122</v>
      </c>
      <c r="F17" s="22" t="s">
        <v>243</v>
      </c>
      <c r="G17" s="22" t="s">
        <v>244</v>
      </c>
      <c r="H17" s="24">
        <v>75805</v>
      </c>
      <c r="I17" s="24">
        <v>75805</v>
      </c>
      <c r="J17" s="24"/>
      <c r="K17" s="24"/>
      <c r="L17" s="24">
        <v>75805</v>
      </c>
      <c r="M17" s="24"/>
      <c r="N17" s="24"/>
      <c r="O17" s="24"/>
      <c r="P17" s="24"/>
      <c r="Q17" s="24"/>
      <c r="R17" s="24"/>
      <c r="S17" s="24"/>
      <c r="T17" s="24"/>
      <c r="U17" s="24"/>
      <c r="V17" s="24"/>
      <c r="W17" s="24"/>
    </row>
    <row r="18" ht="21" customHeight="1" spans="1:23">
      <c r="A18" s="26"/>
      <c r="B18" s="22" t="s">
        <v>237</v>
      </c>
      <c r="C18" s="22" t="s">
        <v>238</v>
      </c>
      <c r="D18" s="22" t="s">
        <v>125</v>
      </c>
      <c r="E18" s="22" t="s">
        <v>126</v>
      </c>
      <c r="F18" s="22" t="s">
        <v>245</v>
      </c>
      <c r="G18" s="22" t="s">
        <v>246</v>
      </c>
      <c r="H18" s="24">
        <v>113640</v>
      </c>
      <c r="I18" s="24">
        <v>113640</v>
      </c>
      <c r="J18" s="24"/>
      <c r="K18" s="24"/>
      <c r="L18" s="24">
        <v>113640</v>
      </c>
      <c r="M18" s="24"/>
      <c r="N18" s="24"/>
      <c r="O18" s="24"/>
      <c r="P18" s="24"/>
      <c r="Q18" s="24"/>
      <c r="R18" s="24"/>
      <c r="S18" s="24"/>
      <c r="T18" s="24"/>
      <c r="U18" s="24"/>
      <c r="V18" s="24"/>
      <c r="W18" s="24"/>
    </row>
    <row r="19" ht="21" customHeight="1" spans="1:23">
      <c r="A19" s="26"/>
      <c r="B19" s="22" t="s">
        <v>247</v>
      </c>
      <c r="C19" s="22" t="s">
        <v>248</v>
      </c>
      <c r="D19" s="22" t="s">
        <v>125</v>
      </c>
      <c r="E19" s="22" t="s">
        <v>126</v>
      </c>
      <c r="F19" s="22" t="s">
        <v>245</v>
      </c>
      <c r="G19" s="22" t="s">
        <v>246</v>
      </c>
      <c r="H19" s="24">
        <v>162000</v>
      </c>
      <c r="I19" s="24">
        <v>162000</v>
      </c>
      <c r="J19" s="24"/>
      <c r="K19" s="24"/>
      <c r="L19" s="24">
        <v>162000</v>
      </c>
      <c r="M19" s="24"/>
      <c r="N19" s="24"/>
      <c r="O19" s="24"/>
      <c r="P19" s="24"/>
      <c r="Q19" s="24"/>
      <c r="R19" s="24"/>
      <c r="S19" s="24"/>
      <c r="T19" s="24"/>
      <c r="U19" s="24"/>
      <c r="V19" s="24"/>
      <c r="W19" s="24"/>
    </row>
    <row r="20" ht="21" customHeight="1" spans="1:23">
      <c r="A20" s="26"/>
      <c r="B20" s="22" t="s">
        <v>237</v>
      </c>
      <c r="C20" s="22" t="s">
        <v>238</v>
      </c>
      <c r="D20" s="22" t="s">
        <v>125</v>
      </c>
      <c r="E20" s="22" t="s">
        <v>126</v>
      </c>
      <c r="F20" s="22" t="s">
        <v>245</v>
      </c>
      <c r="G20" s="22" t="s">
        <v>246</v>
      </c>
      <c r="H20" s="24">
        <v>242400</v>
      </c>
      <c r="I20" s="24">
        <v>242400</v>
      </c>
      <c r="J20" s="24"/>
      <c r="K20" s="24"/>
      <c r="L20" s="24">
        <v>242400</v>
      </c>
      <c r="M20" s="24"/>
      <c r="N20" s="24"/>
      <c r="O20" s="24"/>
      <c r="P20" s="24"/>
      <c r="Q20" s="24"/>
      <c r="R20" s="24"/>
      <c r="S20" s="24"/>
      <c r="T20" s="24"/>
      <c r="U20" s="24"/>
      <c r="V20" s="24"/>
      <c r="W20" s="24"/>
    </row>
    <row r="21" ht="21" customHeight="1" spans="1:23">
      <c r="A21" s="26"/>
      <c r="B21" s="22" t="s">
        <v>249</v>
      </c>
      <c r="C21" s="22" t="s">
        <v>250</v>
      </c>
      <c r="D21" s="22" t="s">
        <v>91</v>
      </c>
      <c r="E21" s="22" t="s">
        <v>92</v>
      </c>
      <c r="F21" s="22" t="s">
        <v>251</v>
      </c>
      <c r="G21" s="22" t="s">
        <v>252</v>
      </c>
      <c r="H21" s="24">
        <v>112225.92</v>
      </c>
      <c r="I21" s="24">
        <v>112225.92</v>
      </c>
      <c r="J21" s="24"/>
      <c r="K21" s="24"/>
      <c r="L21" s="24">
        <v>112225.92</v>
      </c>
      <c r="M21" s="24"/>
      <c r="N21" s="24"/>
      <c r="O21" s="24"/>
      <c r="P21" s="24"/>
      <c r="Q21" s="24"/>
      <c r="R21" s="24"/>
      <c r="S21" s="24"/>
      <c r="T21" s="24"/>
      <c r="U21" s="24"/>
      <c r="V21" s="24"/>
      <c r="W21" s="24"/>
    </row>
    <row r="22" ht="21" customHeight="1" spans="1:23">
      <c r="A22" s="26"/>
      <c r="B22" s="22" t="s">
        <v>249</v>
      </c>
      <c r="C22" s="22" t="s">
        <v>250</v>
      </c>
      <c r="D22" s="22" t="s">
        <v>91</v>
      </c>
      <c r="E22" s="22" t="s">
        <v>92</v>
      </c>
      <c r="F22" s="22" t="s">
        <v>251</v>
      </c>
      <c r="G22" s="22" t="s">
        <v>252</v>
      </c>
      <c r="H22" s="24">
        <v>379777.92</v>
      </c>
      <c r="I22" s="24">
        <v>379777.92</v>
      </c>
      <c r="J22" s="24"/>
      <c r="K22" s="24"/>
      <c r="L22" s="24">
        <v>379777.92</v>
      </c>
      <c r="M22" s="24"/>
      <c r="N22" s="24"/>
      <c r="O22" s="24"/>
      <c r="P22" s="24"/>
      <c r="Q22" s="24"/>
      <c r="R22" s="24"/>
      <c r="S22" s="24"/>
      <c r="T22" s="24"/>
      <c r="U22" s="24"/>
      <c r="V22" s="24"/>
      <c r="W22" s="24"/>
    </row>
    <row r="23" ht="21" customHeight="1" spans="1:23">
      <c r="A23" s="26"/>
      <c r="B23" s="22" t="s">
        <v>249</v>
      </c>
      <c r="C23" s="22" t="s">
        <v>250</v>
      </c>
      <c r="D23" s="22" t="s">
        <v>138</v>
      </c>
      <c r="E23" s="22" t="s">
        <v>139</v>
      </c>
      <c r="F23" s="22" t="s">
        <v>253</v>
      </c>
      <c r="G23" s="22" t="s">
        <v>254</v>
      </c>
      <c r="H23" s="24">
        <v>49800.25</v>
      </c>
      <c r="I23" s="24">
        <v>49800.25</v>
      </c>
      <c r="J23" s="24"/>
      <c r="K23" s="24"/>
      <c r="L23" s="24">
        <v>49800.25</v>
      </c>
      <c r="M23" s="24"/>
      <c r="N23" s="24"/>
      <c r="O23" s="24"/>
      <c r="P23" s="24"/>
      <c r="Q23" s="24"/>
      <c r="R23" s="24"/>
      <c r="S23" s="24"/>
      <c r="T23" s="24"/>
      <c r="U23" s="24"/>
      <c r="V23" s="24"/>
      <c r="W23" s="24"/>
    </row>
    <row r="24" ht="21" customHeight="1" spans="1:23">
      <c r="A24" s="26"/>
      <c r="B24" s="22" t="s">
        <v>249</v>
      </c>
      <c r="C24" s="22" t="s">
        <v>250</v>
      </c>
      <c r="D24" s="22" t="s">
        <v>136</v>
      </c>
      <c r="E24" s="22" t="s">
        <v>137</v>
      </c>
      <c r="F24" s="22" t="s">
        <v>253</v>
      </c>
      <c r="G24" s="22" t="s">
        <v>254</v>
      </c>
      <c r="H24" s="24">
        <v>168526.45</v>
      </c>
      <c r="I24" s="24">
        <v>168526.45</v>
      </c>
      <c r="J24" s="24"/>
      <c r="K24" s="24"/>
      <c r="L24" s="24">
        <v>168526.45</v>
      </c>
      <c r="M24" s="24"/>
      <c r="N24" s="24"/>
      <c r="O24" s="24"/>
      <c r="P24" s="24"/>
      <c r="Q24" s="24"/>
      <c r="R24" s="24"/>
      <c r="S24" s="24"/>
      <c r="T24" s="24"/>
      <c r="U24" s="24"/>
      <c r="V24" s="24"/>
      <c r="W24" s="24"/>
    </row>
    <row r="25" ht="21" customHeight="1" spans="1:23">
      <c r="A25" s="26"/>
      <c r="B25" s="22" t="s">
        <v>249</v>
      </c>
      <c r="C25" s="22" t="s">
        <v>250</v>
      </c>
      <c r="D25" s="22" t="s">
        <v>140</v>
      </c>
      <c r="E25" s="22" t="s">
        <v>141</v>
      </c>
      <c r="F25" s="22" t="s">
        <v>255</v>
      </c>
      <c r="G25" s="22" t="s">
        <v>256</v>
      </c>
      <c r="H25" s="24">
        <v>21042.36</v>
      </c>
      <c r="I25" s="24">
        <v>21042.36</v>
      </c>
      <c r="J25" s="24"/>
      <c r="K25" s="24"/>
      <c r="L25" s="24">
        <v>21042.36</v>
      </c>
      <c r="M25" s="24"/>
      <c r="N25" s="24"/>
      <c r="O25" s="24"/>
      <c r="P25" s="24"/>
      <c r="Q25" s="24"/>
      <c r="R25" s="24"/>
      <c r="S25" s="24"/>
      <c r="T25" s="24"/>
      <c r="U25" s="24"/>
      <c r="V25" s="24"/>
      <c r="W25" s="24"/>
    </row>
    <row r="26" ht="21" customHeight="1" spans="1:23">
      <c r="A26" s="26"/>
      <c r="B26" s="22" t="s">
        <v>249</v>
      </c>
      <c r="C26" s="22" t="s">
        <v>250</v>
      </c>
      <c r="D26" s="22" t="s">
        <v>140</v>
      </c>
      <c r="E26" s="22" t="s">
        <v>141</v>
      </c>
      <c r="F26" s="22" t="s">
        <v>255</v>
      </c>
      <c r="G26" s="22" t="s">
        <v>256</v>
      </c>
      <c r="H26" s="24">
        <v>12917.3</v>
      </c>
      <c r="I26" s="24">
        <v>12917.3</v>
      </c>
      <c r="J26" s="24"/>
      <c r="K26" s="24"/>
      <c r="L26" s="24">
        <v>12917.3</v>
      </c>
      <c r="M26" s="24"/>
      <c r="N26" s="24"/>
      <c r="O26" s="24"/>
      <c r="P26" s="24"/>
      <c r="Q26" s="24"/>
      <c r="R26" s="24"/>
      <c r="S26" s="24"/>
      <c r="T26" s="24"/>
      <c r="U26" s="24"/>
      <c r="V26" s="24"/>
      <c r="W26" s="24"/>
    </row>
    <row r="27" ht="21" customHeight="1" spans="1:23">
      <c r="A27" s="26"/>
      <c r="B27" s="22" t="s">
        <v>249</v>
      </c>
      <c r="C27" s="22" t="s">
        <v>250</v>
      </c>
      <c r="D27" s="22" t="s">
        <v>140</v>
      </c>
      <c r="E27" s="22" t="s">
        <v>141</v>
      </c>
      <c r="F27" s="22" t="s">
        <v>255</v>
      </c>
      <c r="G27" s="22" t="s">
        <v>256</v>
      </c>
      <c r="H27" s="24">
        <v>5382.43</v>
      </c>
      <c r="I27" s="24">
        <v>5382.43</v>
      </c>
      <c r="J27" s="24"/>
      <c r="K27" s="24"/>
      <c r="L27" s="24">
        <v>5382.43</v>
      </c>
      <c r="M27" s="24"/>
      <c r="N27" s="24"/>
      <c r="O27" s="24"/>
      <c r="P27" s="24"/>
      <c r="Q27" s="24"/>
      <c r="R27" s="24"/>
      <c r="S27" s="24"/>
      <c r="T27" s="24"/>
      <c r="U27" s="24"/>
      <c r="V27" s="24"/>
      <c r="W27" s="24"/>
    </row>
    <row r="28" ht="21" customHeight="1" spans="1:23">
      <c r="A28" s="26"/>
      <c r="B28" s="22" t="s">
        <v>249</v>
      </c>
      <c r="C28" s="22" t="s">
        <v>250</v>
      </c>
      <c r="D28" s="22" t="s">
        <v>140</v>
      </c>
      <c r="E28" s="22" t="s">
        <v>141</v>
      </c>
      <c r="F28" s="22" t="s">
        <v>255</v>
      </c>
      <c r="G28" s="22" t="s">
        <v>256</v>
      </c>
      <c r="H28" s="24">
        <v>71208.36</v>
      </c>
      <c r="I28" s="24">
        <v>71208.36</v>
      </c>
      <c r="J28" s="24"/>
      <c r="K28" s="24"/>
      <c r="L28" s="24">
        <v>71208.36</v>
      </c>
      <c r="M28" s="24"/>
      <c r="N28" s="24"/>
      <c r="O28" s="24"/>
      <c r="P28" s="24"/>
      <c r="Q28" s="24"/>
      <c r="R28" s="24"/>
      <c r="S28" s="24"/>
      <c r="T28" s="24"/>
      <c r="U28" s="24"/>
      <c r="V28" s="24"/>
      <c r="W28" s="24"/>
    </row>
    <row r="29" ht="21" customHeight="1" spans="1:23">
      <c r="A29" s="26"/>
      <c r="B29" s="22" t="s">
        <v>249</v>
      </c>
      <c r="C29" s="22" t="s">
        <v>250</v>
      </c>
      <c r="D29" s="22" t="s">
        <v>142</v>
      </c>
      <c r="E29" s="22" t="s">
        <v>143</v>
      </c>
      <c r="F29" s="22" t="s">
        <v>257</v>
      </c>
      <c r="G29" s="22" t="s">
        <v>258</v>
      </c>
      <c r="H29" s="24">
        <v>2052</v>
      </c>
      <c r="I29" s="24">
        <v>2052</v>
      </c>
      <c r="J29" s="24"/>
      <c r="K29" s="24"/>
      <c r="L29" s="24">
        <v>2052</v>
      </c>
      <c r="M29" s="24"/>
      <c r="N29" s="24"/>
      <c r="O29" s="24"/>
      <c r="P29" s="24"/>
      <c r="Q29" s="24"/>
      <c r="R29" s="24"/>
      <c r="S29" s="24"/>
      <c r="T29" s="24"/>
      <c r="U29" s="24"/>
      <c r="V29" s="24"/>
      <c r="W29" s="24"/>
    </row>
    <row r="30" ht="21" customHeight="1" spans="1:23">
      <c r="A30" s="26"/>
      <c r="B30" s="22" t="s">
        <v>249</v>
      </c>
      <c r="C30" s="22" t="s">
        <v>250</v>
      </c>
      <c r="D30" s="22" t="s">
        <v>131</v>
      </c>
      <c r="E30" s="22" t="s">
        <v>130</v>
      </c>
      <c r="F30" s="22" t="s">
        <v>257</v>
      </c>
      <c r="G30" s="22" t="s">
        <v>258</v>
      </c>
      <c r="H30" s="24">
        <v>4909.88</v>
      </c>
      <c r="I30" s="24">
        <v>4909.88</v>
      </c>
      <c r="J30" s="24"/>
      <c r="K30" s="24"/>
      <c r="L30" s="24">
        <v>4909.88</v>
      </c>
      <c r="M30" s="24"/>
      <c r="N30" s="24"/>
      <c r="O30" s="24"/>
      <c r="P30" s="24"/>
      <c r="Q30" s="24"/>
      <c r="R30" s="24"/>
      <c r="S30" s="24"/>
      <c r="T30" s="24"/>
      <c r="U30" s="24"/>
      <c r="V30" s="24"/>
      <c r="W30" s="24"/>
    </row>
    <row r="31" ht="21" customHeight="1" spans="1:23">
      <c r="A31" s="26"/>
      <c r="B31" s="22" t="s">
        <v>249</v>
      </c>
      <c r="C31" s="22" t="s">
        <v>250</v>
      </c>
      <c r="D31" s="22" t="s">
        <v>142</v>
      </c>
      <c r="E31" s="22" t="s">
        <v>143</v>
      </c>
      <c r="F31" s="22" t="s">
        <v>257</v>
      </c>
      <c r="G31" s="22" t="s">
        <v>258</v>
      </c>
      <c r="H31" s="24">
        <v>1402.82</v>
      </c>
      <c r="I31" s="24">
        <v>1402.82</v>
      </c>
      <c r="J31" s="24"/>
      <c r="K31" s="24"/>
      <c r="L31" s="24">
        <v>1402.82</v>
      </c>
      <c r="M31" s="24"/>
      <c r="N31" s="24"/>
      <c r="O31" s="24"/>
      <c r="P31" s="24"/>
      <c r="Q31" s="24"/>
      <c r="R31" s="24"/>
      <c r="S31" s="24"/>
      <c r="T31" s="24"/>
      <c r="U31" s="24"/>
      <c r="V31" s="24"/>
      <c r="W31" s="24"/>
    </row>
    <row r="32" ht="21" customHeight="1" spans="1:23">
      <c r="A32" s="26"/>
      <c r="B32" s="22" t="s">
        <v>249</v>
      </c>
      <c r="C32" s="22" t="s">
        <v>250</v>
      </c>
      <c r="D32" s="22" t="s">
        <v>142</v>
      </c>
      <c r="E32" s="22" t="s">
        <v>143</v>
      </c>
      <c r="F32" s="22" t="s">
        <v>257</v>
      </c>
      <c r="G32" s="22" t="s">
        <v>258</v>
      </c>
      <c r="H32" s="24">
        <v>1140</v>
      </c>
      <c r="I32" s="24">
        <v>1140</v>
      </c>
      <c r="J32" s="24"/>
      <c r="K32" s="24"/>
      <c r="L32" s="24">
        <v>1140</v>
      </c>
      <c r="M32" s="24"/>
      <c r="N32" s="24"/>
      <c r="O32" s="24"/>
      <c r="P32" s="24"/>
      <c r="Q32" s="24"/>
      <c r="R32" s="24"/>
      <c r="S32" s="24"/>
      <c r="T32" s="24"/>
      <c r="U32" s="24"/>
      <c r="V32" s="24"/>
      <c r="W32" s="24"/>
    </row>
    <row r="33" ht="21" customHeight="1" spans="1:23">
      <c r="A33" s="26"/>
      <c r="B33" s="22" t="s">
        <v>249</v>
      </c>
      <c r="C33" s="22" t="s">
        <v>250</v>
      </c>
      <c r="D33" s="22" t="s">
        <v>142</v>
      </c>
      <c r="E33" s="22" t="s">
        <v>143</v>
      </c>
      <c r="F33" s="22" t="s">
        <v>257</v>
      </c>
      <c r="G33" s="22" t="s">
        <v>258</v>
      </c>
      <c r="H33" s="24">
        <v>456</v>
      </c>
      <c r="I33" s="24">
        <v>456</v>
      </c>
      <c r="J33" s="24"/>
      <c r="K33" s="24"/>
      <c r="L33" s="24">
        <v>456</v>
      </c>
      <c r="M33" s="24"/>
      <c r="N33" s="24"/>
      <c r="O33" s="24"/>
      <c r="P33" s="24"/>
      <c r="Q33" s="24"/>
      <c r="R33" s="24"/>
      <c r="S33" s="24"/>
      <c r="T33" s="24"/>
      <c r="U33" s="24"/>
      <c r="V33" s="24"/>
      <c r="W33" s="24"/>
    </row>
    <row r="34" s="133" customFormat="1" ht="21" customHeight="1" spans="1:23">
      <c r="A34" s="138"/>
      <c r="B34" s="137" t="s">
        <v>259</v>
      </c>
      <c r="C34" s="137" t="s">
        <v>260</v>
      </c>
      <c r="D34" s="137" t="s">
        <v>115</v>
      </c>
      <c r="E34" s="137" t="s">
        <v>116</v>
      </c>
      <c r="F34" s="137" t="s">
        <v>257</v>
      </c>
      <c r="G34" s="137" t="s">
        <v>258</v>
      </c>
      <c r="H34" s="142">
        <v>2046088.56</v>
      </c>
      <c r="I34" s="142">
        <v>2046088.56</v>
      </c>
      <c r="J34" s="142"/>
      <c r="K34" s="142"/>
      <c r="L34" s="142">
        <v>2046088.56</v>
      </c>
      <c r="M34" s="142"/>
      <c r="N34" s="142"/>
      <c r="O34" s="142"/>
      <c r="P34" s="142"/>
      <c r="Q34" s="142"/>
      <c r="R34" s="142"/>
      <c r="S34" s="142"/>
      <c r="T34" s="142"/>
      <c r="U34" s="142"/>
      <c r="V34" s="142"/>
      <c r="W34" s="142"/>
    </row>
    <row r="35" ht="21" customHeight="1" spans="1:23">
      <c r="A35" s="26"/>
      <c r="B35" s="22" t="s">
        <v>249</v>
      </c>
      <c r="C35" s="22" t="s">
        <v>250</v>
      </c>
      <c r="D35" s="22" t="s">
        <v>131</v>
      </c>
      <c r="E35" s="22" t="s">
        <v>130</v>
      </c>
      <c r="F35" s="22" t="s">
        <v>257</v>
      </c>
      <c r="G35" s="22" t="s">
        <v>258</v>
      </c>
      <c r="H35" s="24">
        <v>8377.49</v>
      </c>
      <c r="I35" s="24">
        <v>8377.49</v>
      </c>
      <c r="J35" s="24"/>
      <c r="K35" s="24"/>
      <c r="L35" s="24">
        <v>8377.49</v>
      </c>
      <c r="M35" s="24"/>
      <c r="N35" s="24"/>
      <c r="O35" s="24"/>
      <c r="P35" s="24"/>
      <c r="Q35" s="24"/>
      <c r="R35" s="24"/>
      <c r="S35" s="24"/>
      <c r="T35" s="24"/>
      <c r="U35" s="24"/>
      <c r="V35" s="24"/>
      <c r="W35" s="24"/>
    </row>
    <row r="36" ht="21" customHeight="1" spans="1:23">
      <c r="A36" s="26"/>
      <c r="B36" s="22" t="s">
        <v>249</v>
      </c>
      <c r="C36" s="22" t="s">
        <v>250</v>
      </c>
      <c r="D36" s="22" t="s">
        <v>142</v>
      </c>
      <c r="E36" s="22" t="s">
        <v>143</v>
      </c>
      <c r="F36" s="22" t="s">
        <v>257</v>
      </c>
      <c r="G36" s="22" t="s">
        <v>258</v>
      </c>
      <c r="H36" s="24">
        <v>4788</v>
      </c>
      <c r="I36" s="24">
        <v>4788</v>
      </c>
      <c r="J36" s="24"/>
      <c r="K36" s="24"/>
      <c r="L36" s="24">
        <v>4788</v>
      </c>
      <c r="M36" s="24"/>
      <c r="N36" s="24"/>
      <c r="O36" s="24"/>
      <c r="P36" s="24"/>
      <c r="Q36" s="24"/>
      <c r="R36" s="24"/>
      <c r="S36" s="24"/>
      <c r="T36" s="24"/>
      <c r="U36" s="24"/>
      <c r="V36" s="24"/>
      <c r="W36" s="24"/>
    </row>
    <row r="37" ht="21" customHeight="1" spans="1:23">
      <c r="A37" s="26"/>
      <c r="B37" s="22" t="s">
        <v>249</v>
      </c>
      <c r="C37" s="22" t="s">
        <v>250</v>
      </c>
      <c r="D37" s="22" t="s">
        <v>142</v>
      </c>
      <c r="E37" s="22" t="s">
        <v>143</v>
      </c>
      <c r="F37" s="22" t="s">
        <v>257</v>
      </c>
      <c r="G37" s="22" t="s">
        <v>258</v>
      </c>
      <c r="H37" s="24">
        <v>4747.22</v>
      </c>
      <c r="I37" s="24">
        <v>4747.22</v>
      </c>
      <c r="J37" s="24"/>
      <c r="K37" s="24"/>
      <c r="L37" s="24">
        <v>4747.22</v>
      </c>
      <c r="M37" s="24"/>
      <c r="N37" s="24"/>
      <c r="O37" s="24"/>
      <c r="P37" s="24"/>
      <c r="Q37" s="24"/>
      <c r="R37" s="24"/>
      <c r="S37" s="24"/>
      <c r="T37" s="24"/>
      <c r="U37" s="24"/>
      <c r="V37" s="24"/>
      <c r="W37" s="24"/>
    </row>
    <row r="38" ht="21" customHeight="1" spans="1:23">
      <c r="A38" s="26"/>
      <c r="B38" s="22" t="s">
        <v>261</v>
      </c>
      <c r="C38" s="22" t="s">
        <v>153</v>
      </c>
      <c r="D38" s="22" t="s">
        <v>152</v>
      </c>
      <c r="E38" s="22" t="s">
        <v>153</v>
      </c>
      <c r="F38" s="22" t="s">
        <v>262</v>
      </c>
      <c r="G38" s="22" t="s">
        <v>153</v>
      </c>
      <c r="H38" s="24">
        <v>84169.44</v>
      </c>
      <c r="I38" s="24">
        <v>84169.44</v>
      </c>
      <c r="J38" s="24"/>
      <c r="K38" s="24"/>
      <c r="L38" s="24">
        <v>84169.44</v>
      </c>
      <c r="M38" s="24"/>
      <c r="N38" s="24"/>
      <c r="O38" s="24"/>
      <c r="P38" s="24"/>
      <c r="Q38" s="24"/>
      <c r="R38" s="24"/>
      <c r="S38" s="24"/>
      <c r="T38" s="24"/>
      <c r="U38" s="24"/>
      <c r="V38" s="24"/>
      <c r="W38" s="24"/>
    </row>
    <row r="39" ht="21" customHeight="1" spans="1:23">
      <c r="A39" s="26"/>
      <c r="B39" s="22" t="s">
        <v>261</v>
      </c>
      <c r="C39" s="22" t="s">
        <v>153</v>
      </c>
      <c r="D39" s="22" t="s">
        <v>152</v>
      </c>
      <c r="E39" s="22" t="s">
        <v>153</v>
      </c>
      <c r="F39" s="22" t="s">
        <v>262</v>
      </c>
      <c r="G39" s="22" t="s">
        <v>153</v>
      </c>
      <c r="H39" s="24">
        <v>284833.44</v>
      </c>
      <c r="I39" s="24">
        <v>284833.44</v>
      </c>
      <c r="J39" s="24"/>
      <c r="K39" s="24"/>
      <c r="L39" s="24">
        <v>284833.44</v>
      </c>
      <c r="M39" s="24"/>
      <c r="N39" s="24"/>
      <c r="O39" s="24"/>
      <c r="P39" s="24"/>
      <c r="Q39" s="24"/>
      <c r="R39" s="24"/>
      <c r="S39" s="24"/>
      <c r="T39" s="24"/>
      <c r="U39" s="24"/>
      <c r="V39" s="24"/>
      <c r="W39" s="24"/>
    </row>
    <row r="40" ht="21" customHeight="1" spans="1:23">
      <c r="A40" s="26"/>
      <c r="B40" s="22" t="s">
        <v>263</v>
      </c>
      <c r="C40" s="22" t="s">
        <v>264</v>
      </c>
      <c r="D40" s="22" t="s">
        <v>121</v>
      </c>
      <c r="E40" s="22" t="s">
        <v>122</v>
      </c>
      <c r="F40" s="22" t="s">
        <v>265</v>
      </c>
      <c r="G40" s="22" t="s">
        <v>266</v>
      </c>
      <c r="H40" s="24">
        <v>5000</v>
      </c>
      <c r="I40" s="24">
        <v>5000</v>
      </c>
      <c r="J40" s="24"/>
      <c r="K40" s="24"/>
      <c r="L40" s="24">
        <v>5000</v>
      </c>
      <c r="M40" s="24"/>
      <c r="N40" s="24"/>
      <c r="O40" s="24"/>
      <c r="P40" s="24"/>
      <c r="Q40" s="24"/>
      <c r="R40" s="24"/>
      <c r="S40" s="24"/>
      <c r="T40" s="24"/>
      <c r="U40" s="24"/>
      <c r="V40" s="24"/>
      <c r="W40" s="24"/>
    </row>
    <row r="41" ht="21" customHeight="1" spans="1:23">
      <c r="A41" s="26"/>
      <c r="B41" s="22" t="s">
        <v>267</v>
      </c>
      <c r="C41" s="22" t="s">
        <v>268</v>
      </c>
      <c r="D41" s="22" t="s">
        <v>121</v>
      </c>
      <c r="E41" s="22" t="s">
        <v>122</v>
      </c>
      <c r="F41" s="22" t="s">
        <v>269</v>
      </c>
      <c r="G41" s="22" t="s">
        <v>270</v>
      </c>
      <c r="H41" s="24">
        <v>45000</v>
      </c>
      <c r="I41" s="24">
        <v>45000</v>
      </c>
      <c r="J41" s="24"/>
      <c r="K41" s="24"/>
      <c r="L41" s="24">
        <v>45000</v>
      </c>
      <c r="M41" s="24"/>
      <c r="N41" s="24"/>
      <c r="O41" s="24"/>
      <c r="P41" s="24"/>
      <c r="Q41" s="24"/>
      <c r="R41" s="24"/>
      <c r="S41" s="24"/>
      <c r="T41" s="24"/>
      <c r="U41" s="24"/>
      <c r="V41" s="24"/>
      <c r="W41" s="24"/>
    </row>
    <row r="42" ht="21" customHeight="1" spans="1:23">
      <c r="A42" s="26"/>
      <c r="B42" s="22" t="s">
        <v>267</v>
      </c>
      <c r="C42" s="22" t="s">
        <v>268</v>
      </c>
      <c r="D42" s="22" t="s">
        <v>121</v>
      </c>
      <c r="E42" s="22" t="s">
        <v>122</v>
      </c>
      <c r="F42" s="22" t="s">
        <v>271</v>
      </c>
      <c r="G42" s="22" t="s">
        <v>272</v>
      </c>
      <c r="H42" s="24">
        <v>9000</v>
      </c>
      <c r="I42" s="24">
        <v>9000</v>
      </c>
      <c r="J42" s="24"/>
      <c r="K42" s="24"/>
      <c r="L42" s="24">
        <v>9000</v>
      </c>
      <c r="M42" s="24"/>
      <c r="N42" s="24"/>
      <c r="O42" s="24"/>
      <c r="P42" s="24"/>
      <c r="Q42" s="24"/>
      <c r="R42" s="24"/>
      <c r="S42" s="24"/>
      <c r="T42" s="24"/>
      <c r="U42" s="24"/>
      <c r="V42" s="24"/>
      <c r="W42" s="24"/>
    </row>
    <row r="43" ht="21" customHeight="1" spans="1:23">
      <c r="A43" s="26"/>
      <c r="B43" s="22" t="s">
        <v>267</v>
      </c>
      <c r="C43" s="22" t="s">
        <v>268</v>
      </c>
      <c r="D43" s="22" t="s">
        <v>121</v>
      </c>
      <c r="E43" s="22" t="s">
        <v>122</v>
      </c>
      <c r="F43" s="22" t="s">
        <v>273</v>
      </c>
      <c r="G43" s="22" t="s">
        <v>274</v>
      </c>
      <c r="H43" s="24">
        <v>9600</v>
      </c>
      <c r="I43" s="24">
        <v>9600</v>
      </c>
      <c r="J43" s="24"/>
      <c r="K43" s="24"/>
      <c r="L43" s="24">
        <v>9600</v>
      </c>
      <c r="M43" s="24"/>
      <c r="N43" s="24"/>
      <c r="O43" s="24"/>
      <c r="P43" s="24"/>
      <c r="Q43" s="24"/>
      <c r="R43" s="24"/>
      <c r="S43" s="24"/>
      <c r="T43" s="24"/>
      <c r="U43" s="24"/>
      <c r="V43" s="24"/>
      <c r="W43" s="24"/>
    </row>
    <row r="44" ht="21" customHeight="1" spans="1:23">
      <c r="A44" s="26"/>
      <c r="B44" s="22" t="s">
        <v>267</v>
      </c>
      <c r="C44" s="22" t="s">
        <v>268</v>
      </c>
      <c r="D44" s="22" t="s">
        <v>121</v>
      </c>
      <c r="E44" s="22" t="s">
        <v>122</v>
      </c>
      <c r="F44" s="22" t="s">
        <v>265</v>
      </c>
      <c r="G44" s="22" t="s">
        <v>266</v>
      </c>
      <c r="H44" s="24">
        <v>36400</v>
      </c>
      <c r="I44" s="24">
        <v>36400</v>
      </c>
      <c r="J44" s="24"/>
      <c r="K44" s="24"/>
      <c r="L44" s="24">
        <v>36400</v>
      </c>
      <c r="M44" s="24"/>
      <c r="N44" s="24"/>
      <c r="O44" s="24"/>
      <c r="P44" s="24"/>
      <c r="Q44" s="24"/>
      <c r="R44" s="24"/>
      <c r="S44" s="24"/>
      <c r="T44" s="24"/>
      <c r="U44" s="24"/>
      <c r="V44" s="24"/>
      <c r="W44" s="24"/>
    </row>
    <row r="45" ht="21" customHeight="1" spans="1:23">
      <c r="A45" s="26"/>
      <c r="B45" s="22" t="s">
        <v>275</v>
      </c>
      <c r="C45" s="22" t="s">
        <v>276</v>
      </c>
      <c r="D45" s="22" t="s">
        <v>121</v>
      </c>
      <c r="E45" s="22" t="s">
        <v>122</v>
      </c>
      <c r="F45" s="22" t="s">
        <v>277</v>
      </c>
      <c r="G45" s="22" t="s">
        <v>208</v>
      </c>
      <c r="H45" s="24">
        <v>5000</v>
      </c>
      <c r="I45" s="24">
        <v>5000</v>
      </c>
      <c r="J45" s="24"/>
      <c r="K45" s="24"/>
      <c r="L45" s="24">
        <v>5000</v>
      </c>
      <c r="M45" s="24"/>
      <c r="N45" s="24"/>
      <c r="O45" s="24"/>
      <c r="P45" s="24"/>
      <c r="Q45" s="24"/>
      <c r="R45" s="24"/>
      <c r="S45" s="24"/>
      <c r="T45" s="24"/>
      <c r="U45" s="24"/>
      <c r="V45" s="24"/>
      <c r="W45" s="24"/>
    </row>
    <row r="46" ht="21" customHeight="1" spans="1:23">
      <c r="A46" s="26"/>
      <c r="B46" s="22" t="s">
        <v>267</v>
      </c>
      <c r="C46" s="22" t="s">
        <v>268</v>
      </c>
      <c r="D46" s="22" t="s">
        <v>125</v>
      </c>
      <c r="E46" s="22" t="s">
        <v>126</v>
      </c>
      <c r="F46" s="22" t="s">
        <v>265</v>
      </c>
      <c r="G46" s="22" t="s">
        <v>266</v>
      </c>
      <c r="H46" s="24">
        <v>45000</v>
      </c>
      <c r="I46" s="24">
        <v>45000</v>
      </c>
      <c r="J46" s="24"/>
      <c r="K46" s="24"/>
      <c r="L46" s="24">
        <v>45000</v>
      </c>
      <c r="M46" s="24"/>
      <c r="N46" s="24"/>
      <c r="O46" s="24"/>
      <c r="P46" s="24"/>
      <c r="Q46" s="24"/>
      <c r="R46" s="24"/>
      <c r="S46" s="24"/>
      <c r="T46" s="24"/>
      <c r="U46" s="24"/>
      <c r="V46" s="24"/>
      <c r="W46" s="24"/>
    </row>
    <row r="47" s="144" customFormat="1" ht="21" customHeight="1" spans="1:23">
      <c r="A47" s="153"/>
      <c r="B47" s="154" t="s">
        <v>278</v>
      </c>
      <c r="C47" s="154" t="s">
        <v>279</v>
      </c>
      <c r="D47" s="154" t="s">
        <v>121</v>
      </c>
      <c r="E47" s="154" t="s">
        <v>122</v>
      </c>
      <c r="F47" s="154" t="s">
        <v>280</v>
      </c>
      <c r="G47" s="154" t="s">
        <v>279</v>
      </c>
      <c r="H47" s="155">
        <v>18193.2</v>
      </c>
      <c r="I47" s="155">
        <v>18193.2</v>
      </c>
      <c r="J47" s="155"/>
      <c r="K47" s="155"/>
      <c r="L47" s="155">
        <v>18193.2</v>
      </c>
      <c r="M47" s="155"/>
      <c r="N47" s="155"/>
      <c r="O47" s="155"/>
      <c r="P47" s="155"/>
      <c r="Q47" s="155"/>
      <c r="R47" s="155"/>
      <c r="S47" s="155"/>
      <c r="T47" s="155"/>
      <c r="U47" s="155"/>
      <c r="V47" s="155"/>
      <c r="W47" s="155"/>
    </row>
    <row r="48" s="144" customFormat="1" ht="21" customHeight="1" spans="1:23">
      <c r="A48" s="153"/>
      <c r="B48" s="154" t="s">
        <v>278</v>
      </c>
      <c r="C48" s="154" t="s">
        <v>279</v>
      </c>
      <c r="D48" s="154" t="s">
        <v>125</v>
      </c>
      <c r="E48" s="154" t="s">
        <v>126</v>
      </c>
      <c r="F48" s="154" t="s">
        <v>280</v>
      </c>
      <c r="G48" s="154" t="s">
        <v>279</v>
      </c>
      <c r="H48" s="155">
        <v>6404.64</v>
      </c>
      <c r="I48" s="155">
        <v>6404.64</v>
      </c>
      <c r="J48" s="155"/>
      <c r="K48" s="155"/>
      <c r="L48" s="155">
        <v>6404.64</v>
      </c>
      <c r="M48" s="155"/>
      <c r="N48" s="155"/>
      <c r="O48" s="155"/>
      <c r="P48" s="155"/>
      <c r="Q48" s="155"/>
      <c r="R48" s="155"/>
      <c r="S48" s="155"/>
      <c r="T48" s="155"/>
      <c r="U48" s="155"/>
      <c r="V48" s="155"/>
      <c r="W48" s="155"/>
    </row>
    <row r="49" ht="21" customHeight="1" spans="1:23">
      <c r="A49" s="26"/>
      <c r="B49" s="22" t="s">
        <v>281</v>
      </c>
      <c r="C49" s="22" t="s">
        <v>282</v>
      </c>
      <c r="D49" s="22" t="s">
        <v>89</v>
      </c>
      <c r="E49" s="22" t="s">
        <v>90</v>
      </c>
      <c r="F49" s="22" t="s">
        <v>283</v>
      </c>
      <c r="G49" s="22" t="s">
        <v>282</v>
      </c>
      <c r="H49" s="24"/>
      <c r="I49" s="24"/>
      <c r="J49" s="24"/>
      <c r="K49" s="24"/>
      <c r="L49" s="24"/>
      <c r="M49" s="24"/>
      <c r="N49" s="24"/>
      <c r="O49" s="24"/>
      <c r="P49" s="24"/>
      <c r="Q49" s="24"/>
      <c r="R49" s="24"/>
      <c r="S49" s="24"/>
      <c r="T49" s="24"/>
      <c r="U49" s="24"/>
      <c r="V49" s="24"/>
      <c r="W49" s="24"/>
    </row>
    <row r="50" ht="21" customHeight="1" spans="1:23">
      <c r="A50" s="26"/>
      <c r="B50" s="22" t="s">
        <v>281</v>
      </c>
      <c r="C50" s="22" t="s">
        <v>282</v>
      </c>
      <c r="D50" s="22" t="s">
        <v>121</v>
      </c>
      <c r="E50" s="22" t="s">
        <v>122</v>
      </c>
      <c r="F50" s="22" t="s">
        <v>283</v>
      </c>
      <c r="G50" s="22" t="s">
        <v>282</v>
      </c>
      <c r="H50" s="24">
        <v>13644.9</v>
      </c>
      <c r="I50" s="24">
        <v>13644.9</v>
      </c>
      <c r="J50" s="24"/>
      <c r="K50" s="24"/>
      <c r="L50" s="24">
        <v>13644.9</v>
      </c>
      <c r="M50" s="24"/>
      <c r="N50" s="24"/>
      <c r="O50" s="24"/>
      <c r="P50" s="24"/>
      <c r="Q50" s="24"/>
      <c r="R50" s="24"/>
      <c r="S50" s="24"/>
      <c r="T50" s="24"/>
      <c r="U50" s="24"/>
      <c r="V50" s="24"/>
      <c r="W50" s="24"/>
    </row>
    <row r="51" ht="21" customHeight="1" spans="1:23">
      <c r="A51" s="26"/>
      <c r="B51" s="22" t="s">
        <v>281</v>
      </c>
      <c r="C51" s="22" t="s">
        <v>282</v>
      </c>
      <c r="D51" s="22" t="s">
        <v>125</v>
      </c>
      <c r="E51" s="22" t="s">
        <v>126</v>
      </c>
      <c r="F51" s="22" t="s">
        <v>283</v>
      </c>
      <c r="G51" s="22" t="s">
        <v>282</v>
      </c>
      <c r="H51" s="24"/>
      <c r="I51" s="24"/>
      <c r="J51" s="24"/>
      <c r="K51" s="24"/>
      <c r="L51" s="24"/>
      <c r="M51" s="24"/>
      <c r="N51" s="24"/>
      <c r="O51" s="24"/>
      <c r="P51" s="24"/>
      <c r="Q51" s="24"/>
      <c r="R51" s="24"/>
      <c r="S51" s="24"/>
      <c r="T51" s="24"/>
      <c r="U51" s="24"/>
      <c r="V51" s="24"/>
      <c r="W51" s="24"/>
    </row>
    <row r="52" ht="21" customHeight="1" spans="1:23">
      <c r="A52" s="26"/>
      <c r="B52" s="22" t="s">
        <v>281</v>
      </c>
      <c r="C52" s="22" t="s">
        <v>282</v>
      </c>
      <c r="D52" s="22" t="s">
        <v>89</v>
      </c>
      <c r="E52" s="22" t="s">
        <v>90</v>
      </c>
      <c r="F52" s="22" t="s">
        <v>283</v>
      </c>
      <c r="G52" s="22" t="s">
        <v>282</v>
      </c>
      <c r="H52" s="24"/>
      <c r="I52" s="24"/>
      <c r="J52" s="24"/>
      <c r="K52" s="24"/>
      <c r="L52" s="24"/>
      <c r="M52" s="24"/>
      <c r="N52" s="24"/>
      <c r="O52" s="24"/>
      <c r="P52" s="24"/>
      <c r="Q52" s="24"/>
      <c r="R52" s="24"/>
      <c r="S52" s="24"/>
      <c r="T52" s="24"/>
      <c r="U52" s="24"/>
      <c r="V52" s="24"/>
      <c r="W52" s="24"/>
    </row>
    <row r="53" ht="21" customHeight="1" spans="1:23">
      <c r="A53" s="26"/>
      <c r="B53" s="22" t="s">
        <v>281</v>
      </c>
      <c r="C53" s="22" t="s">
        <v>282</v>
      </c>
      <c r="D53" s="22" t="s">
        <v>121</v>
      </c>
      <c r="E53" s="22" t="s">
        <v>122</v>
      </c>
      <c r="F53" s="22" t="s">
        <v>283</v>
      </c>
      <c r="G53" s="22" t="s">
        <v>282</v>
      </c>
      <c r="H53" s="24"/>
      <c r="I53" s="24"/>
      <c r="J53" s="24"/>
      <c r="K53" s="24"/>
      <c r="L53" s="24"/>
      <c r="M53" s="24"/>
      <c r="N53" s="24"/>
      <c r="O53" s="24"/>
      <c r="P53" s="24"/>
      <c r="Q53" s="24"/>
      <c r="R53" s="24"/>
      <c r="S53" s="24"/>
      <c r="T53" s="24"/>
      <c r="U53" s="24"/>
      <c r="V53" s="24"/>
      <c r="W53" s="24"/>
    </row>
    <row r="54" ht="21" customHeight="1" spans="1:23">
      <c r="A54" s="26"/>
      <c r="B54" s="22" t="s">
        <v>281</v>
      </c>
      <c r="C54" s="22" t="s">
        <v>282</v>
      </c>
      <c r="D54" s="22" t="s">
        <v>125</v>
      </c>
      <c r="E54" s="22" t="s">
        <v>126</v>
      </c>
      <c r="F54" s="22" t="s">
        <v>283</v>
      </c>
      <c r="G54" s="22" t="s">
        <v>282</v>
      </c>
      <c r="H54" s="24">
        <v>4803.48</v>
      </c>
      <c r="I54" s="24">
        <v>4803.48</v>
      </c>
      <c r="J54" s="24"/>
      <c r="K54" s="24"/>
      <c r="L54" s="24">
        <v>4803.48</v>
      </c>
      <c r="M54" s="24"/>
      <c r="N54" s="24"/>
      <c r="O54" s="24"/>
      <c r="P54" s="24"/>
      <c r="Q54" s="24"/>
      <c r="R54" s="24"/>
      <c r="S54" s="24"/>
      <c r="T54" s="24"/>
      <c r="U54" s="24"/>
      <c r="V54" s="24"/>
      <c r="W54" s="24"/>
    </row>
    <row r="55" ht="21" customHeight="1" spans="1:23">
      <c r="A55" s="26"/>
      <c r="B55" s="22" t="s">
        <v>284</v>
      </c>
      <c r="C55" s="22" t="s">
        <v>285</v>
      </c>
      <c r="D55" s="22" t="s">
        <v>121</v>
      </c>
      <c r="E55" s="22" t="s">
        <v>122</v>
      </c>
      <c r="F55" s="22" t="s">
        <v>286</v>
      </c>
      <c r="G55" s="22" t="s">
        <v>285</v>
      </c>
      <c r="H55" s="24">
        <v>25000</v>
      </c>
      <c r="I55" s="24">
        <v>25000</v>
      </c>
      <c r="J55" s="24"/>
      <c r="K55" s="24"/>
      <c r="L55" s="24">
        <v>25000</v>
      </c>
      <c r="M55" s="24"/>
      <c r="N55" s="24"/>
      <c r="O55" s="24"/>
      <c r="P55" s="24"/>
      <c r="Q55" s="24"/>
      <c r="R55" s="24"/>
      <c r="S55" s="24"/>
      <c r="T55" s="24"/>
      <c r="U55" s="24"/>
      <c r="V55" s="24"/>
      <c r="W55" s="24"/>
    </row>
    <row r="56" ht="21" customHeight="1" spans="1:23">
      <c r="A56" s="26"/>
      <c r="B56" s="22" t="s">
        <v>287</v>
      </c>
      <c r="C56" s="22" t="s">
        <v>288</v>
      </c>
      <c r="D56" s="22" t="s">
        <v>121</v>
      </c>
      <c r="E56" s="22" t="s">
        <v>122</v>
      </c>
      <c r="F56" s="22" t="s">
        <v>289</v>
      </c>
      <c r="G56" s="22" t="s">
        <v>290</v>
      </c>
      <c r="H56" s="24">
        <v>175800</v>
      </c>
      <c r="I56" s="24">
        <v>175800</v>
      </c>
      <c r="J56" s="24"/>
      <c r="K56" s="24"/>
      <c r="L56" s="24">
        <v>175800</v>
      </c>
      <c r="M56" s="24"/>
      <c r="N56" s="24"/>
      <c r="O56" s="24"/>
      <c r="P56" s="24"/>
      <c r="Q56" s="24"/>
      <c r="R56" s="24"/>
      <c r="S56" s="24"/>
      <c r="T56" s="24"/>
      <c r="U56" s="24"/>
      <c r="V56" s="24"/>
      <c r="W56" s="24"/>
    </row>
    <row r="57" ht="21" customHeight="1" spans="1:23">
      <c r="A57" s="26"/>
      <c r="B57" s="22" t="s">
        <v>291</v>
      </c>
      <c r="C57" s="22" t="s">
        <v>292</v>
      </c>
      <c r="D57" s="22" t="s">
        <v>89</v>
      </c>
      <c r="E57" s="22" t="s">
        <v>90</v>
      </c>
      <c r="F57" s="22" t="s">
        <v>293</v>
      </c>
      <c r="G57" s="22" t="s">
        <v>294</v>
      </c>
      <c r="H57" s="24">
        <v>151297.2</v>
      </c>
      <c r="I57" s="24">
        <v>151297.2</v>
      </c>
      <c r="J57" s="24"/>
      <c r="K57" s="24"/>
      <c r="L57" s="24">
        <v>151297.2</v>
      </c>
      <c r="M57" s="24"/>
      <c r="N57" s="24"/>
      <c r="O57" s="24"/>
      <c r="P57" s="24"/>
      <c r="Q57" s="24"/>
      <c r="R57" s="24"/>
      <c r="S57" s="24"/>
      <c r="T57" s="24"/>
      <c r="U57" s="24"/>
      <c r="V57" s="24"/>
      <c r="W57" s="24"/>
    </row>
    <row r="58" ht="21" customHeight="1" spans="1:23">
      <c r="A58" s="26"/>
      <c r="B58" s="22" t="s">
        <v>291</v>
      </c>
      <c r="C58" s="22" t="s">
        <v>292</v>
      </c>
      <c r="D58" s="22" t="s">
        <v>121</v>
      </c>
      <c r="E58" s="22" t="s">
        <v>122</v>
      </c>
      <c r="F58" s="22" t="s">
        <v>293</v>
      </c>
      <c r="G58" s="22" t="s">
        <v>294</v>
      </c>
      <c r="H58" s="24"/>
      <c r="I58" s="24"/>
      <c r="J58" s="24"/>
      <c r="K58" s="24"/>
      <c r="L58" s="24"/>
      <c r="M58" s="24"/>
      <c r="N58" s="24"/>
      <c r="O58" s="24"/>
      <c r="P58" s="24"/>
      <c r="Q58" s="24"/>
      <c r="R58" s="24"/>
      <c r="S58" s="24"/>
      <c r="T58" s="24"/>
      <c r="U58" s="24"/>
      <c r="V58" s="24"/>
      <c r="W58" s="24"/>
    </row>
    <row r="59" ht="21" customHeight="1" spans="1:23">
      <c r="A59" s="26"/>
      <c r="B59" s="22" t="s">
        <v>291</v>
      </c>
      <c r="C59" s="22" t="s">
        <v>292</v>
      </c>
      <c r="D59" s="22" t="s">
        <v>125</v>
      </c>
      <c r="E59" s="22" t="s">
        <v>126</v>
      </c>
      <c r="F59" s="22" t="s">
        <v>293</v>
      </c>
      <c r="G59" s="22" t="s">
        <v>294</v>
      </c>
      <c r="H59" s="24"/>
      <c r="I59" s="24"/>
      <c r="J59" s="24"/>
      <c r="K59" s="24"/>
      <c r="L59" s="24"/>
      <c r="M59" s="24"/>
      <c r="N59" s="24"/>
      <c r="O59" s="24"/>
      <c r="P59" s="24"/>
      <c r="Q59" s="24"/>
      <c r="R59" s="24"/>
      <c r="S59" s="24"/>
      <c r="T59" s="24"/>
      <c r="U59" s="24"/>
      <c r="V59" s="24"/>
      <c r="W59" s="24"/>
    </row>
    <row r="60" ht="21" customHeight="1" spans="1:23">
      <c r="A60" s="26"/>
      <c r="B60" s="22" t="s">
        <v>295</v>
      </c>
      <c r="C60" s="22" t="s">
        <v>296</v>
      </c>
      <c r="D60" s="22" t="s">
        <v>95</v>
      </c>
      <c r="E60" s="22" t="s">
        <v>96</v>
      </c>
      <c r="F60" s="22" t="s">
        <v>297</v>
      </c>
      <c r="G60" s="22" t="s">
        <v>298</v>
      </c>
      <c r="H60" s="24">
        <v>30520.8</v>
      </c>
      <c r="I60" s="24">
        <v>30520.8</v>
      </c>
      <c r="J60" s="24"/>
      <c r="K60" s="24"/>
      <c r="L60" s="24">
        <v>30520.8</v>
      </c>
      <c r="M60" s="24"/>
      <c r="N60" s="24"/>
      <c r="O60" s="24"/>
      <c r="P60" s="24"/>
      <c r="Q60" s="24"/>
      <c r="R60" s="24"/>
      <c r="S60" s="24"/>
      <c r="T60" s="24"/>
      <c r="U60" s="24"/>
      <c r="V60" s="24"/>
      <c r="W60" s="24"/>
    </row>
    <row r="61" ht="21" customHeight="1" spans="1:23">
      <c r="A61" s="26"/>
      <c r="B61" s="22" t="s">
        <v>249</v>
      </c>
      <c r="C61" s="22" t="s">
        <v>250</v>
      </c>
      <c r="D61" s="22" t="s">
        <v>136</v>
      </c>
      <c r="E61" s="22" t="s">
        <v>137</v>
      </c>
      <c r="F61" s="22" t="s">
        <v>299</v>
      </c>
      <c r="G61" s="22" t="s">
        <v>300</v>
      </c>
      <c r="H61" s="24"/>
      <c r="I61" s="24"/>
      <c r="J61" s="24"/>
      <c r="K61" s="24"/>
      <c r="L61" s="24"/>
      <c r="M61" s="24"/>
      <c r="N61" s="24"/>
      <c r="O61" s="24"/>
      <c r="P61" s="24"/>
      <c r="Q61" s="24"/>
      <c r="R61" s="24"/>
      <c r="S61" s="24"/>
      <c r="T61" s="24"/>
      <c r="U61" s="24"/>
      <c r="V61" s="24"/>
      <c r="W61" s="24"/>
    </row>
    <row r="62" ht="21" customHeight="1" spans="1:23">
      <c r="A62" s="26"/>
      <c r="B62" s="22" t="s">
        <v>249</v>
      </c>
      <c r="C62" s="22" t="s">
        <v>250</v>
      </c>
      <c r="D62" s="22" t="s">
        <v>138</v>
      </c>
      <c r="E62" s="22" t="s">
        <v>139</v>
      </c>
      <c r="F62" s="22" t="s">
        <v>299</v>
      </c>
      <c r="G62" s="22" t="s">
        <v>300</v>
      </c>
      <c r="H62" s="24"/>
      <c r="I62" s="24"/>
      <c r="J62" s="24"/>
      <c r="K62" s="24"/>
      <c r="L62" s="24"/>
      <c r="M62" s="24"/>
      <c r="N62" s="24"/>
      <c r="O62" s="24"/>
      <c r="P62" s="24"/>
      <c r="Q62" s="24"/>
      <c r="R62" s="24"/>
      <c r="S62" s="24"/>
      <c r="T62" s="24"/>
      <c r="U62" s="24"/>
      <c r="V62" s="24"/>
      <c r="W62" s="24"/>
    </row>
    <row r="63" ht="21" customHeight="1" spans="1:23">
      <c r="A63" s="26"/>
      <c r="B63" s="22" t="s">
        <v>301</v>
      </c>
      <c r="C63" s="22" t="s">
        <v>302</v>
      </c>
      <c r="D63" s="22" t="s">
        <v>97</v>
      </c>
      <c r="E63" s="22" t="s">
        <v>98</v>
      </c>
      <c r="F63" s="22" t="s">
        <v>297</v>
      </c>
      <c r="G63" s="22" t="s">
        <v>298</v>
      </c>
      <c r="H63" s="24">
        <v>78000</v>
      </c>
      <c r="I63" s="24">
        <v>78000</v>
      </c>
      <c r="J63" s="24"/>
      <c r="K63" s="24"/>
      <c r="L63" s="24">
        <v>78000</v>
      </c>
      <c r="M63" s="24"/>
      <c r="N63" s="24"/>
      <c r="O63" s="24"/>
      <c r="P63" s="24"/>
      <c r="Q63" s="24"/>
      <c r="R63" s="24"/>
      <c r="S63" s="24"/>
      <c r="T63" s="24"/>
      <c r="U63" s="24"/>
      <c r="V63" s="24"/>
      <c r="W63" s="24"/>
    </row>
    <row r="64" ht="21" customHeight="1" spans="1:23">
      <c r="A64" s="37" t="s">
        <v>154</v>
      </c>
      <c r="B64" s="156"/>
      <c r="C64" s="156"/>
      <c r="D64" s="156"/>
      <c r="E64" s="156"/>
      <c r="F64" s="156"/>
      <c r="G64" s="157"/>
      <c r="H64" s="24">
        <v>7298639.06</v>
      </c>
      <c r="I64" s="24">
        <v>7298639.06</v>
      </c>
      <c r="J64" s="24"/>
      <c r="K64" s="24"/>
      <c r="L64" s="24">
        <v>7298639.06</v>
      </c>
      <c r="M64" s="24"/>
      <c r="N64" s="24"/>
      <c r="O64" s="24"/>
      <c r="P64" s="24"/>
      <c r="Q64" s="24"/>
      <c r="R64" s="24"/>
      <c r="S64" s="24"/>
      <c r="T64" s="24"/>
      <c r="U64" s="24"/>
      <c r="V64" s="24"/>
      <c r="W64" s="24"/>
    </row>
  </sheetData>
  <mergeCells count="30">
    <mergeCell ref="A3:W3"/>
    <mergeCell ref="A4:G4"/>
    <mergeCell ref="H5:W5"/>
    <mergeCell ref="I6:M6"/>
    <mergeCell ref="N6:P6"/>
    <mergeCell ref="R6:W6"/>
    <mergeCell ref="A64:G6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8"/>
  <sheetViews>
    <sheetView showZeros="0" topLeftCell="D1" workbookViewId="0">
      <pane ySplit="1" topLeftCell="A83" activePane="bottomLeft" state="frozen"/>
      <selection/>
      <selection pane="bottomLeft" activeCell="O19" sqref="O19"/>
    </sheetView>
  </sheetViews>
  <sheetFormatPr defaultColWidth="9.14285714285714" defaultRowHeight="14.25" customHeight="1"/>
  <cols>
    <col min="1" max="1" width="12.4190476190476" customWidth="1"/>
    <col min="2" max="2" width="30.4380952380952" customWidth="1"/>
    <col min="3" max="3" width="32.847619047619" customWidth="1"/>
    <col min="4" max="4" width="36" customWidth="1"/>
    <col min="5" max="5" width="11.1428571428571" customWidth="1"/>
    <col min="6" max="6" width="29.2857142857143"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2" t="s">
        <v>303</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"单位名称："&amp;"临沧市临翔区退役军人事务局"</f>
        <v>单位名称：临沧市临翔区退役军人事务局</v>
      </c>
      <c r="B4" s="9"/>
      <c r="C4" s="9"/>
      <c r="D4" s="9"/>
      <c r="E4" s="9"/>
      <c r="F4" s="9"/>
      <c r="G4" s="9"/>
      <c r="H4" s="9"/>
      <c r="I4" s="10"/>
      <c r="J4" s="10"/>
      <c r="K4" s="10"/>
      <c r="L4" s="10"/>
      <c r="M4" s="10"/>
      <c r="N4" s="10"/>
      <c r="O4" s="10"/>
      <c r="P4" s="10"/>
      <c r="Q4" s="10"/>
      <c r="R4" s="2"/>
      <c r="S4" s="2"/>
      <c r="T4" s="2"/>
      <c r="U4" s="4"/>
      <c r="V4" s="2"/>
      <c r="W4" s="42" t="s">
        <v>203</v>
      </c>
    </row>
    <row r="5" ht="18.75" customHeight="1" spans="1:23">
      <c r="A5" s="11" t="s">
        <v>304</v>
      </c>
      <c r="B5" s="12" t="s">
        <v>217</v>
      </c>
      <c r="C5" s="11" t="s">
        <v>218</v>
      </c>
      <c r="D5" s="11" t="s">
        <v>305</v>
      </c>
      <c r="E5" s="12" t="s">
        <v>219</v>
      </c>
      <c r="F5" s="12" t="s">
        <v>220</v>
      </c>
      <c r="G5" s="12" t="s">
        <v>306</v>
      </c>
      <c r="H5" s="12" t="s">
        <v>307</v>
      </c>
      <c r="I5" s="33" t="s">
        <v>56</v>
      </c>
      <c r="J5" s="13" t="s">
        <v>308</v>
      </c>
      <c r="K5" s="14"/>
      <c r="L5" s="14"/>
      <c r="M5" s="15"/>
      <c r="N5" s="13" t="s">
        <v>225</v>
      </c>
      <c r="O5" s="14"/>
      <c r="P5" s="15"/>
      <c r="Q5" s="12" t="s">
        <v>62</v>
      </c>
      <c r="R5" s="13" t="s">
        <v>79</v>
      </c>
      <c r="S5" s="14"/>
      <c r="T5" s="14"/>
      <c r="U5" s="14"/>
      <c r="V5" s="14"/>
      <c r="W5" s="15"/>
    </row>
    <row r="6" ht="18.75" customHeight="1" spans="1:23">
      <c r="A6" s="16"/>
      <c r="B6" s="34"/>
      <c r="C6" s="16"/>
      <c r="D6" s="16"/>
      <c r="E6" s="17"/>
      <c r="F6" s="17"/>
      <c r="G6" s="17"/>
      <c r="H6" s="17"/>
      <c r="I6" s="34"/>
      <c r="J6" s="139" t="s">
        <v>59</v>
      </c>
      <c r="K6" s="140"/>
      <c r="L6" s="12" t="s">
        <v>60</v>
      </c>
      <c r="M6" s="12" t="s">
        <v>61</v>
      </c>
      <c r="N6" s="12" t="s">
        <v>59</v>
      </c>
      <c r="O6" s="12" t="s">
        <v>60</v>
      </c>
      <c r="P6" s="12" t="s">
        <v>61</v>
      </c>
      <c r="Q6" s="17"/>
      <c r="R6" s="12" t="s">
        <v>58</v>
      </c>
      <c r="S6" s="11" t="s">
        <v>65</v>
      </c>
      <c r="T6" s="11" t="s">
        <v>231</v>
      </c>
      <c r="U6" s="11" t="s">
        <v>67</v>
      </c>
      <c r="V6" s="11" t="s">
        <v>68</v>
      </c>
      <c r="W6" s="11" t="s">
        <v>69</v>
      </c>
    </row>
    <row r="7" ht="18.75" customHeight="1" spans="1:23">
      <c r="A7" s="34"/>
      <c r="B7" s="34"/>
      <c r="C7" s="34"/>
      <c r="D7" s="34"/>
      <c r="E7" s="34"/>
      <c r="F7" s="34"/>
      <c r="G7" s="34"/>
      <c r="H7" s="34"/>
      <c r="I7" s="34"/>
      <c r="J7" s="141" t="s">
        <v>58</v>
      </c>
      <c r="K7" s="106"/>
      <c r="L7" s="34"/>
      <c r="M7" s="34"/>
      <c r="N7" s="34"/>
      <c r="O7" s="34"/>
      <c r="P7" s="34"/>
      <c r="Q7" s="34"/>
      <c r="R7" s="34"/>
      <c r="S7" s="143"/>
      <c r="T7" s="143"/>
      <c r="U7" s="143"/>
      <c r="V7" s="143"/>
      <c r="W7" s="143"/>
    </row>
    <row r="8" ht="18.75" customHeight="1" spans="1:23">
      <c r="A8" s="18"/>
      <c r="B8" s="35"/>
      <c r="C8" s="18"/>
      <c r="D8" s="18"/>
      <c r="E8" s="19"/>
      <c r="F8" s="19"/>
      <c r="G8" s="19"/>
      <c r="H8" s="19"/>
      <c r="I8" s="35"/>
      <c r="J8" s="49" t="s">
        <v>58</v>
      </c>
      <c r="K8" s="49" t="s">
        <v>309</v>
      </c>
      <c r="L8" s="19"/>
      <c r="M8" s="19"/>
      <c r="N8" s="19"/>
      <c r="O8" s="19"/>
      <c r="P8" s="19"/>
      <c r="Q8" s="19"/>
      <c r="R8" s="19"/>
      <c r="S8" s="19"/>
      <c r="T8" s="19"/>
      <c r="U8" s="35"/>
      <c r="V8" s="19"/>
      <c r="W8" s="19"/>
    </row>
    <row r="9" ht="18.75" customHeight="1" spans="1:23">
      <c r="A9" s="134">
        <v>1</v>
      </c>
      <c r="B9" s="134">
        <v>2</v>
      </c>
      <c r="C9" s="134">
        <v>3</v>
      </c>
      <c r="D9" s="134">
        <v>4</v>
      </c>
      <c r="E9" s="134">
        <v>5</v>
      </c>
      <c r="F9" s="134">
        <v>6</v>
      </c>
      <c r="G9" s="134">
        <v>7</v>
      </c>
      <c r="H9" s="134">
        <v>8</v>
      </c>
      <c r="I9" s="134">
        <v>9</v>
      </c>
      <c r="J9" s="134">
        <v>10</v>
      </c>
      <c r="K9" s="134">
        <v>11</v>
      </c>
      <c r="L9" s="134">
        <v>12</v>
      </c>
      <c r="M9" s="134">
        <v>13</v>
      </c>
      <c r="N9" s="134">
        <v>14</v>
      </c>
      <c r="O9" s="134">
        <v>15</v>
      </c>
      <c r="P9" s="134">
        <v>16</v>
      </c>
      <c r="Q9" s="134">
        <v>17</v>
      </c>
      <c r="R9" s="134">
        <v>18</v>
      </c>
      <c r="S9" s="134">
        <v>19</v>
      </c>
      <c r="T9" s="134">
        <v>20</v>
      </c>
      <c r="U9" s="134">
        <v>21</v>
      </c>
      <c r="V9" s="134">
        <v>22</v>
      </c>
      <c r="W9" s="134">
        <v>23</v>
      </c>
    </row>
    <row r="10" ht="18.75" customHeight="1" spans="1:23">
      <c r="A10" s="22"/>
      <c r="B10" s="22"/>
      <c r="C10" s="22" t="s">
        <v>310</v>
      </c>
      <c r="D10" s="22"/>
      <c r="E10" s="22"/>
      <c r="F10" s="22"/>
      <c r="G10" s="22"/>
      <c r="H10" s="22"/>
      <c r="I10" s="24">
        <v>891684.56</v>
      </c>
      <c r="J10" s="24">
        <v>891684.56</v>
      </c>
      <c r="K10" s="24">
        <v>891684.56</v>
      </c>
      <c r="L10" s="24"/>
      <c r="M10" s="24"/>
      <c r="N10" s="24"/>
      <c r="O10" s="24"/>
      <c r="P10" s="24"/>
      <c r="Q10" s="24"/>
      <c r="R10" s="24"/>
      <c r="S10" s="24"/>
      <c r="T10" s="24"/>
      <c r="U10" s="24"/>
      <c r="V10" s="24"/>
      <c r="W10" s="24"/>
    </row>
    <row r="11" ht="18.75" customHeight="1" spans="1:23">
      <c r="A11" s="135" t="s">
        <v>311</v>
      </c>
      <c r="B11" s="135" t="s">
        <v>312</v>
      </c>
      <c r="C11" s="22" t="s">
        <v>310</v>
      </c>
      <c r="D11" s="135" t="s">
        <v>71</v>
      </c>
      <c r="E11" s="135" t="s">
        <v>101</v>
      </c>
      <c r="F11" s="135" t="s">
        <v>102</v>
      </c>
      <c r="G11" s="135" t="s">
        <v>297</v>
      </c>
      <c r="H11" s="135" t="s">
        <v>298</v>
      </c>
      <c r="I11" s="24">
        <v>274700</v>
      </c>
      <c r="J11" s="24">
        <v>274700</v>
      </c>
      <c r="K11" s="24">
        <v>274700</v>
      </c>
      <c r="L11" s="24"/>
      <c r="M11" s="24"/>
      <c r="N11" s="24"/>
      <c r="O11" s="24"/>
      <c r="P11" s="24"/>
      <c r="Q11" s="24"/>
      <c r="R11" s="24"/>
      <c r="S11" s="24"/>
      <c r="T11" s="24"/>
      <c r="U11" s="24"/>
      <c r="V11" s="24"/>
      <c r="W11" s="24"/>
    </row>
    <row r="12" ht="18.75" customHeight="1" spans="1:23">
      <c r="A12" s="135" t="s">
        <v>311</v>
      </c>
      <c r="B12" s="135" t="s">
        <v>312</v>
      </c>
      <c r="C12" s="22" t="s">
        <v>310</v>
      </c>
      <c r="D12" s="135" t="s">
        <v>71</v>
      </c>
      <c r="E12" s="135" t="s">
        <v>101</v>
      </c>
      <c r="F12" s="135" t="s">
        <v>102</v>
      </c>
      <c r="G12" s="135" t="s">
        <v>297</v>
      </c>
      <c r="H12" s="135" t="s">
        <v>298</v>
      </c>
      <c r="I12" s="24">
        <v>616984.56</v>
      </c>
      <c r="J12" s="24">
        <v>616984.56</v>
      </c>
      <c r="K12" s="24">
        <v>616984.56</v>
      </c>
      <c r="L12" s="24"/>
      <c r="M12" s="24"/>
      <c r="N12" s="24"/>
      <c r="O12" s="24"/>
      <c r="P12" s="24"/>
      <c r="Q12" s="24"/>
      <c r="R12" s="24"/>
      <c r="S12" s="24"/>
      <c r="T12" s="24"/>
      <c r="U12" s="24"/>
      <c r="V12" s="24"/>
      <c r="W12" s="24"/>
    </row>
    <row r="13" ht="18.75" customHeight="1" spans="1:23">
      <c r="A13" s="26"/>
      <c r="B13" s="26"/>
      <c r="C13" s="22" t="s">
        <v>313</v>
      </c>
      <c r="D13" s="26"/>
      <c r="E13" s="26"/>
      <c r="F13" s="26"/>
      <c r="G13" s="26"/>
      <c r="H13" s="26"/>
      <c r="I13" s="24">
        <v>2198535.8</v>
      </c>
      <c r="J13" s="24">
        <v>2198535.8</v>
      </c>
      <c r="K13" s="24">
        <v>2198535.8</v>
      </c>
      <c r="L13" s="24"/>
      <c r="M13" s="24"/>
      <c r="N13" s="24"/>
      <c r="O13" s="24"/>
      <c r="P13" s="24"/>
      <c r="Q13" s="24"/>
      <c r="R13" s="24"/>
      <c r="S13" s="24"/>
      <c r="T13" s="24"/>
      <c r="U13" s="24"/>
      <c r="V13" s="24"/>
      <c r="W13" s="24"/>
    </row>
    <row r="14" ht="18.75" customHeight="1" spans="1:23">
      <c r="A14" s="135" t="s">
        <v>314</v>
      </c>
      <c r="B14" s="135" t="s">
        <v>315</v>
      </c>
      <c r="C14" s="22" t="s">
        <v>313</v>
      </c>
      <c r="D14" s="135" t="s">
        <v>71</v>
      </c>
      <c r="E14" s="135" t="s">
        <v>101</v>
      </c>
      <c r="F14" s="135" t="s">
        <v>102</v>
      </c>
      <c r="G14" s="135" t="s">
        <v>297</v>
      </c>
      <c r="H14" s="135" t="s">
        <v>298</v>
      </c>
      <c r="I14" s="24">
        <v>2198535.8</v>
      </c>
      <c r="J14" s="24">
        <v>2198535.8</v>
      </c>
      <c r="K14" s="24">
        <v>2198535.8</v>
      </c>
      <c r="L14" s="24"/>
      <c r="M14" s="24"/>
      <c r="N14" s="24"/>
      <c r="O14" s="24"/>
      <c r="P14" s="24"/>
      <c r="Q14" s="24"/>
      <c r="R14" s="24"/>
      <c r="S14" s="24"/>
      <c r="T14" s="24"/>
      <c r="U14" s="24"/>
      <c r="V14" s="24"/>
      <c r="W14" s="24"/>
    </row>
    <row r="15" ht="18.75" customHeight="1" spans="1:23">
      <c r="A15" s="26"/>
      <c r="B15" s="26"/>
      <c r="C15" s="22" t="s">
        <v>316</v>
      </c>
      <c r="D15" s="26"/>
      <c r="E15" s="26"/>
      <c r="F15" s="26"/>
      <c r="G15" s="26"/>
      <c r="H15" s="26"/>
      <c r="I15" s="24">
        <v>92500</v>
      </c>
      <c r="J15" s="24"/>
      <c r="K15" s="24"/>
      <c r="L15" s="24"/>
      <c r="M15" s="24"/>
      <c r="N15" s="24">
        <v>92500</v>
      </c>
      <c r="O15" s="24"/>
      <c r="P15" s="24"/>
      <c r="Q15" s="24"/>
      <c r="R15" s="24"/>
      <c r="S15" s="24"/>
      <c r="T15" s="24"/>
      <c r="U15" s="24"/>
      <c r="V15" s="24"/>
      <c r="W15" s="24"/>
    </row>
    <row r="16" ht="18.75" customHeight="1" spans="1:23">
      <c r="A16" s="135" t="s">
        <v>317</v>
      </c>
      <c r="B16" s="135" t="s">
        <v>318</v>
      </c>
      <c r="C16" s="22" t="s">
        <v>316</v>
      </c>
      <c r="D16" s="135" t="s">
        <v>71</v>
      </c>
      <c r="E16" s="135" t="s">
        <v>105</v>
      </c>
      <c r="F16" s="135" t="s">
        <v>106</v>
      </c>
      <c r="G16" s="135" t="s">
        <v>297</v>
      </c>
      <c r="H16" s="135" t="s">
        <v>298</v>
      </c>
      <c r="I16" s="24">
        <v>79700</v>
      </c>
      <c r="J16" s="24"/>
      <c r="K16" s="24"/>
      <c r="L16" s="24"/>
      <c r="M16" s="24"/>
      <c r="N16" s="24">
        <v>79700</v>
      </c>
      <c r="O16" s="24"/>
      <c r="P16" s="24"/>
      <c r="Q16" s="24"/>
      <c r="R16" s="24"/>
      <c r="S16" s="24"/>
      <c r="T16" s="24"/>
      <c r="U16" s="24"/>
      <c r="V16" s="24"/>
      <c r="W16" s="24"/>
    </row>
    <row r="17" ht="18.75" customHeight="1" spans="1:23">
      <c r="A17" s="135" t="s">
        <v>317</v>
      </c>
      <c r="B17" s="135" t="s">
        <v>318</v>
      </c>
      <c r="C17" s="22" t="s">
        <v>316</v>
      </c>
      <c r="D17" s="135" t="s">
        <v>71</v>
      </c>
      <c r="E17" s="135" t="s">
        <v>105</v>
      </c>
      <c r="F17" s="135" t="s">
        <v>106</v>
      </c>
      <c r="G17" s="135" t="s">
        <v>297</v>
      </c>
      <c r="H17" s="135" t="s">
        <v>298</v>
      </c>
      <c r="I17" s="24">
        <v>12800</v>
      </c>
      <c r="J17" s="24"/>
      <c r="K17" s="24"/>
      <c r="L17" s="24"/>
      <c r="M17" s="24"/>
      <c r="N17" s="24">
        <v>12800</v>
      </c>
      <c r="O17" s="24"/>
      <c r="P17" s="24"/>
      <c r="Q17" s="24"/>
      <c r="R17" s="24"/>
      <c r="S17" s="24"/>
      <c r="T17" s="24"/>
      <c r="U17" s="24"/>
      <c r="V17" s="24"/>
      <c r="W17" s="24"/>
    </row>
    <row r="18" ht="18.75" customHeight="1" spans="1:23">
      <c r="A18" s="26"/>
      <c r="B18" s="26"/>
      <c r="C18" s="22" t="s">
        <v>319</v>
      </c>
      <c r="D18" s="26"/>
      <c r="E18" s="26"/>
      <c r="F18" s="26"/>
      <c r="G18" s="26"/>
      <c r="H18" s="26"/>
      <c r="I18" s="24">
        <v>50000</v>
      </c>
      <c r="J18" s="24">
        <v>50000</v>
      </c>
      <c r="K18" s="24">
        <v>50000</v>
      </c>
      <c r="L18" s="24"/>
      <c r="M18" s="24"/>
      <c r="N18" s="24"/>
      <c r="O18" s="24"/>
      <c r="P18" s="24"/>
      <c r="Q18" s="24"/>
      <c r="R18" s="24"/>
      <c r="S18" s="24"/>
      <c r="T18" s="24"/>
      <c r="U18" s="24"/>
      <c r="V18" s="24"/>
      <c r="W18" s="24"/>
    </row>
    <row r="19" ht="18.75" customHeight="1" spans="1:23">
      <c r="A19" s="135" t="s">
        <v>317</v>
      </c>
      <c r="B19" s="135" t="s">
        <v>320</v>
      </c>
      <c r="C19" s="22" t="s">
        <v>319</v>
      </c>
      <c r="D19" s="135" t="s">
        <v>71</v>
      </c>
      <c r="E19" s="135" t="s">
        <v>117</v>
      </c>
      <c r="F19" s="135" t="s">
        <v>118</v>
      </c>
      <c r="G19" s="135" t="s">
        <v>321</v>
      </c>
      <c r="H19" s="135" t="s">
        <v>322</v>
      </c>
      <c r="I19" s="24">
        <v>50000</v>
      </c>
      <c r="J19" s="24">
        <v>50000</v>
      </c>
      <c r="K19" s="24">
        <v>50000</v>
      </c>
      <c r="L19" s="24"/>
      <c r="M19" s="24"/>
      <c r="N19" s="24"/>
      <c r="O19" s="24"/>
      <c r="P19" s="24"/>
      <c r="Q19" s="24"/>
      <c r="R19" s="24"/>
      <c r="S19" s="24"/>
      <c r="T19" s="24"/>
      <c r="U19" s="24"/>
      <c r="V19" s="24"/>
      <c r="W19" s="24"/>
    </row>
    <row r="20" ht="18.75" customHeight="1" spans="1:23">
      <c r="A20" s="26"/>
      <c r="B20" s="26"/>
      <c r="C20" s="22" t="s">
        <v>323</v>
      </c>
      <c r="D20" s="26"/>
      <c r="E20" s="26"/>
      <c r="F20" s="26"/>
      <c r="G20" s="26"/>
      <c r="H20" s="26"/>
      <c r="I20" s="24">
        <v>210000</v>
      </c>
      <c r="J20" s="24">
        <v>210000</v>
      </c>
      <c r="K20" s="24">
        <v>210000</v>
      </c>
      <c r="L20" s="24"/>
      <c r="M20" s="24"/>
      <c r="N20" s="24"/>
      <c r="O20" s="24"/>
      <c r="P20" s="24"/>
      <c r="Q20" s="24"/>
      <c r="R20" s="24"/>
      <c r="S20" s="24"/>
      <c r="T20" s="24"/>
      <c r="U20" s="24"/>
      <c r="V20" s="24"/>
      <c r="W20" s="24"/>
    </row>
    <row r="21" ht="18.75" customHeight="1" spans="1:23">
      <c r="A21" s="135" t="s">
        <v>317</v>
      </c>
      <c r="B21" s="135" t="s">
        <v>324</v>
      </c>
      <c r="C21" s="22" t="s">
        <v>323</v>
      </c>
      <c r="D21" s="135" t="s">
        <v>71</v>
      </c>
      <c r="E21" s="135" t="s">
        <v>123</v>
      </c>
      <c r="F21" s="135" t="s">
        <v>124</v>
      </c>
      <c r="G21" s="135" t="s">
        <v>265</v>
      </c>
      <c r="H21" s="135" t="s">
        <v>266</v>
      </c>
      <c r="I21" s="24">
        <v>190000</v>
      </c>
      <c r="J21" s="24">
        <v>190000</v>
      </c>
      <c r="K21" s="24">
        <v>190000</v>
      </c>
      <c r="L21" s="24"/>
      <c r="M21" s="24"/>
      <c r="N21" s="24"/>
      <c r="O21" s="24"/>
      <c r="P21" s="24"/>
      <c r="Q21" s="24"/>
      <c r="R21" s="24"/>
      <c r="S21" s="24"/>
      <c r="T21" s="24"/>
      <c r="U21" s="24"/>
      <c r="V21" s="24"/>
      <c r="W21" s="24"/>
    </row>
    <row r="22" ht="18.75" customHeight="1" spans="1:23">
      <c r="A22" s="135" t="s">
        <v>317</v>
      </c>
      <c r="B22" s="135" t="s">
        <v>324</v>
      </c>
      <c r="C22" s="22" t="s">
        <v>323</v>
      </c>
      <c r="D22" s="135" t="s">
        <v>71</v>
      </c>
      <c r="E22" s="135" t="s">
        <v>127</v>
      </c>
      <c r="F22" s="135" t="s">
        <v>128</v>
      </c>
      <c r="G22" s="135" t="s">
        <v>297</v>
      </c>
      <c r="H22" s="135" t="s">
        <v>298</v>
      </c>
      <c r="I22" s="24">
        <v>20000</v>
      </c>
      <c r="J22" s="24">
        <v>20000</v>
      </c>
      <c r="K22" s="24">
        <v>20000</v>
      </c>
      <c r="L22" s="24"/>
      <c r="M22" s="24"/>
      <c r="N22" s="24"/>
      <c r="O22" s="24"/>
      <c r="P22" s="24"/>
      <c r="Q22" s="24"/>
      <c r="R22" s="24"/>
      <c r="S22" s="24"/>
      <c r="T22" s="24"/>
      <c r="U22" s="24"/>
      <c r="V22" s="24"/>
      <c r="W22" s="24"/>
    </row>
    <row r="23" ht="18.75" customHeight="1" spans="1:23">
      <c r="A23" s="26"/>
      <c r="B23" s="26"/>
      <c r="C23" s="22" t="s">
        <v>325</v>
      </c>
      <c r="D23" s="26"/>
      <c r="E23" s="26"/>
      <c r="F23" s="26"/>
      <c r="G23" s="26"/>
      <c r="H23" s="26"/>
      <c r="I23" s="24">
        <v>1072720.92</v>
      </c>
      <c r="J23" s="24">
        <v>860920.92</v>
      </c>
      <c r="K23" s="24">
        <v>860920.92</v>
      </c>
      <c r="L23" s="24"/>
      <c r="M23" s="24"/>
      <c r="N23" s="24">
        <v>211800</v>
      </c>
      <c r="O23" s="24"/>
      <c r="P23" s="24"/>
      <c r="Q23" s="24"/>
      <c r="R23" s="24"/>
      <c r="S23" s="24"/>
      <c r="T23" s="24"/>
      <c r="U23" s="24"/>
      <c r="V23" s="24"/>
      <c r="W23" s="24"/>
    </row>
    <row r="24" ht="18.75" customHeight="1" spans="1:23">
      <c r="A24" s="135" t="s">
        <v>317</v>
      </c>
      <c r="B24" s="135" t="s">
        <v>326</v>
      </c>
      <c r="C24" s="22" t="s">
        <v>325</v>
      </c>
      <c r="D24" s="135" t="s">
        <v>71</v>
      </c>
      <c r="E24" s="135" t="s">
        <v>111</v>
      </c>
      <c r="F24" s="135" t="s">
        <v>112</v>
      </c>
      <c r="G24" s="135" t="s">
        <v>297</v>
      </c>
      <c r="H24" s="135" t="s">
        <v>298</v>
      </c>
      <c r="I24" s="24">
        <v>180000</v>
      </c>
      <c r="J24" s="24">
        <v>180000</v>
      </c>
      <c r="K24" s="24">
        <v>180000</v>
      </c>
      <c r="L24" s="24"/>
      <c r="M24" s="24"/>
      <c r="N24" s="24"/>
      <c r="O24" s="24"/>
      <c r="P24" s="24"/>
      <c r="Q24" s="24"/>
      <c r="R24" s="24"/>
      <c r="S24" s="24"/>
      <c r="T24" s="24"/>
      <c r="U24" s="24"/>
      <c r="V24" s="24"/>
      <c r="W24" s="24"/>
    </row>
    <row r="25" ht="18.75" customHeight="1" spans="1:23">
      <c r="A25" s="135" t="s">
        <v>317</v>
      </c>
      <c r="B25" s="135" t="s">
        <v>326</v>
      </c>
      <c r="C25" s="22" t="s">
        <v>325</v>
      </c>
      <c r="D25" s="135" t="s">
        <v>71</v>
      </c>
      <c r="E25" s="135" t="s">
        <v>111</v>
      </c>
      <c r="F25" s="135" t="s">
        <v>112</v>
      </c>
      <c r="G25" s="135" t="s">
        <v>297</v>
      </c>
      <c r="H25" s="135" t="s">
        <v>298</v>
      </c>
      <c r="I25" s="24">
        <v>564480</v>
      </c>
      <c r="J25" s="24">
        <v>564480</v>
      </c>
      <c r="K25" s="24">
        <v>564480</v>
      </c>
      <c r="L25" s="24"/>
      <c r="M25" s="24"/>
      <c r="N25" s="24"/>
      <c r="O25" s="24"/>
      <c r="P25" s="24"/>
      <c r="Q25" s="24"/>
      <c r="R25" s="24"/>
      <c r="S25" s="24"/>
      <c r="T25" s="24"/>
      <c r="U25" s="24"/>
      <c r="V25" s="24"/>
      <c r="W25" s="24"/>
    </row>
    <row r="26" ht="18.75" customHeight="1" spans="1:23">
      <c r="A26" s="135" t="s">
        <v>317</v>
      </c>
      <c r="B26" s="135" t="s">
        <v>326</v>
      </c>
      <c r="C26" s="22" t="s">
        <v>325</v>
      </c>
      <c r="D26" s="135" t="s">
        <v>71</v>
      </c>
      <c r="E26" s="135" t="s">
        <v>111</v>
      </c>
      <c r="F26" s="135" t="s">
        <v>112</v>
      </c>
      <c r="G26" s="135" t="s">
        <v>297</v>
      </c>
      <c r="H26" s="135" t="s">
        <v>298</v>
      </c>
      <c r="I26" s="24">
        <v>9339.96</v>
      </c>
      <c r="J26" s="24">
        <v>9339.96</v>
      </c>
      <c r="K26" s="24">
        <v>9339.96</v>
      </c>
      <c r="L26" s="24"/>
      <c r="M26" s="24"/>
      <c r="N26" s="24"/>
      <c r="O26" s="24"/>
      <c r="P26" s="24"/>
      <c r="Q26" s="24"/>
      <c r="R26" s="24"/>
      <c r="S26" s="24"/>
      <c r="T26" s="24"/>
      <c r="U26" s="24"/>
      <c r="V26" s="24"/>
      <c r="W26" s="24"/>
    </row>
    <row r="27" ht="18.75" customHeight="1" spans="1:23">
      <c r="A27" s="135" t="s">
        <v>317</v>
      </c>
      <c r="B27" s="135" t="s">
        <v>326</v>
      </c>
      <c r="C27" s="22" t="s">
        <v>325</v>
      </c>
      <c r="D27" s="135" t="s">
        <v>71</v>
      </c>
      <c r="E27" s="135" t="s">
        <v>111</v>
      </c>
      <c r="F27" s="135" t="s">
        <v>112</v>
      </c>
      <c r="G27" s="135" t="s">
        <v>297</v>
      </c>
      <c r="H27" s="135" t="s">
        <v>298</v>
      </c>
      <c r="I27" s="24">
        <v>36000</v>
      </c>
      <c r="J27" s="24">
        <v>36000</v>
      </c>
      <c r="K27" s="24">
        <v>36000</v>
      </c>
      <c r="L27" s="24"/>
      <c r="M27" s="24"/>
      <c r="N27" s="24"/>
      <c r="O27" s="24"/>
      <c r="P27" s="24"/>
      <c r="Q27" s="24"/>
      <c r="R27" s="24"/>
      <c r="S27" s="24"/>
      <c r="T27" s="24"/>
      <c r="U27" s="24"/>
      <c r="V27" s="24"/>
      <c r="W27" s="24"/>
    </row>
    <row r="28" ht="18.75" customHeight="1" spans="1:23">
      <c r="A28" s="135" t="s">
        <v>317</v>
      </c>
      <c r="B28" s="135" t="s">
        <v>326</v>
      </c>
      <c r="C28" s="22" t="s">
        <v>325</v>
      </c>
      <c r="D28" s="135" t="s">
        <v>71</v>
      </c>
      <c r="E28" s="135" t="s">
        <v>111</v>
      </c>
      <c r="F28" s="135" t="s">
        <v>112</v>
      </c>
      <c r="G28" s="135" t="s">
        <v>299</v>
      </c>
      <c r="H28" s="135" t="s">
        <v>300</v>
      </c>
      <c r="I28" s="24">
        <v>71100.96</v>
      </c>
      <c r="J28" s="24">
        <v>71100.96</v>
      </c>
      <c r="K28" s="24">
        <v>71100.96</v>
      </c>
      <c r="L28" s="24"/>
      <c r="M28" s="24"/>
      <c r="N28" s="24"/>
      <c r="O28" s="24"/>
      <c r="P28" s="24"/>
      <c r="Q28" s="24"/>
      <c r="R28" s="24"/>
      <c r="S28" s="24"/>
      <c r="T28" s="24"/>
      <c r="U28" s="24"/>
      <c r="V28" s="24"/>
      <c r="W28" s="24"/>
    </row>
    <row r="29" ht="18.75" customHeight="1" spans="1:23">
      <c r="A29" s="135" t="s">
        <v>317</v>
      </c>
      <c r="B29" s="135" t="s">
        <v>326</v>
      </c>
      <c r="C29" s="22" t="s">
        <v>325</v>
      </c>
      <c r="D29" s="135" t="s">
        <v>71</v>
      </c>
      <c r="E29" s="135" t="s">
        <v>111</v>
      </c>
      <c r="F29" s="135" t="s">
        <v>112</v>
      </c>
      <c r="G29" s="135" t="s">
        <v>265</v>
      </c>
      <c r="H29" s="135" t="s">
        <v>266</v>
      </c>
      <c r="I29" s="24">
        <v>15000</v>
      </c>
      <c r="J29" s="24"/>
      <c r="K29" s="24"/>
      <c r="L29" s="24"/>
      <c r="M29" s="24"/>
      <c r="N29" s="24">
        <v>15000</v>
      </c>
      <c r="O29" s="24"/>
      <c r="P29" s="24"/>
      <c r="Q29" s="24"/>
      <c r="R29" s="24"/>
      <c r="S29" s="24"/>
      <c r="T29" s="24"/>
      <c r="U29" s="24"/>
      <c r="V29" s="24"/>
      <c r="W29" s="24"/>
    </row>
    <row r="30" ht="18.75" customHeight="1" spans="1:23">
      <c r="A30" s="135" t="s">
        <v>317</v>
      </c>
      <c r="B30" s="135" t="s">
        <v>326</v>
      </c>
      <c r="C30" s="22" t="s">
        <v>325</v>
      </c>
      <c r="D30" s="135" t="s">
        <v>71</v>
      </c>
      <c r="E30" s="135" t="s">
        <v>111</v>
      </c>
      <c r="F30" s="135" t="s">
        <v>112</v>
      </c>
      <c r="G30" s="135" t="s">
        <v>265</v>
      </c>
      <c r="H30" s="135" t="s">
        <v>266</v>
      </c>
      <c r="I30" s="24">
        <v>38400</v>
      </c>
      <c r="J30" s="24"/>
      <c r="K30" s="24"/>
      <c r="L30" s="24"/>
      <c r="M30" s="24"/>
      <c r="N30" s="24">
        <v>38400</v>
      </c>
      <c r="O30" s="24"/>
      <c r="P30" s="24"/>
      <c r="Q30" s="24"/>
      <c r="R30" s="24"/>
      <c r="S30" s="24"/>
      <c r="T30" s="24"/>
      <c r="U30" s="24"/>
      <c r="V30" s="24"/>
      <c r="W30" s="24"/>
    </row>
    <row r="31" ht="18.75" customHeight="1" spans="1:23">
      <c r="A31" s="135" t="s">
        <v>317</v>
      </c>
      <c r="B31" s="135" t="s">
        <v>326</v>
      </c>
      <c r="C31" s="22" t="s">
        <v>325</v>
      </c>
      <c r="D31" s="135" t="s">
        <v>71</v>
      </c>
      <c r="E31" s="135" t="s">
        <v>111</v>
      </c>
      <c r="F31" s="135" t="s">
        <v>112</v>
      </c>
      <c r="G31" s="135" t="s">
        <v>297</v>
      </c>
      <c r="H31" s="135" t="s">
        <v>298</v>
      </c>
      <c r="I31" s="24">
        <v>158400</v>
      </c>
      <c r="J31" s="24"/>
      <c r="K31" s="24"/>
      <c r="L31" s="24"/>
      <c r="M31" s="24"/>
      <c r="N31" s="24">
        <v>158400</v>
      </c>
      <c r="O31" s="24"/>
      <c r="P31" s="24"/>
      <c r="Q31" s="24"/>
      <c r="R31" s="24"/>
      <c r="S31" s="24"/>
      <c r="T31" s="24"/>
      <c r="U31" s="24"/>
      <c r="V31" s="24"/>
      <c r="W31" s="24"/>
    </row>
    <row r="32" ht="18.75" customHeight="1" spans="1:23">
      <c r="A32" s="26"/>
      <c r="B32" s="26"/>
      <c r="C32" s="22" t="s">
        <v>327</v>
      </c>
      <c r="D32" s="26"/>
      <c r="E32" s="26"/>
      <c r="F32" s="26"/>
      <c r="G32" s="26"/>
      <c r="H32" s="26"/>
      <c r="I32" s="24">
        <v>93135.45</v>
      </c>
      <c r="J32" s="24">
        <v>34188.96</v>
      </c>
      <c r="K32" s="24">
        <v>34188.96</v>
      </c>
      <c r="L32" s="24"/>
      <c r="M32" s="24"/>
      <c r="N32" s="24">
        <v>58946.49</v>
      </c>
      <c r="O32" s="24"/>
      <c r="P32" s="24"/>
      <c r="Q32" s="24"/>
      <c r="R32" s="24"/>
      <c r="S32" s="24"/>
      <c r="T32" s="24"/>
      <c r="U32" s="24"/>
      <c r="V32" s="24"/>
      <c r="W32" s="24"/>
    </row>
    <row r="33" ht="18.75" customHeight="1" spans="1:23">
      <c r="A33" s="135" t="s">
        <v>317</v>
      </c>
      <c r="B33" s="135" t="s">
        <v>328</v>
      </c>
      <c r="C33" s="22" t="s">
        <v>327</v>
      </c>
      <c r="D33" s="135" t="s">
        <v>71</v>
      </c>
      <c r="E33" s="135" t="s">
        <v>115</v>
      </c>
      <c r="F33" s="135" t="s">
        <v>116</v>
      </c>
      <c r="G33" s="135" t="s">
        <v>265</v>
      </c>
      <c r="H33" s="135" t="s">
        <v>266</v>
      </c>
      <c r="I33" s="24">
        <v>3000</v>
      </c>
      <c r="J33" s="24">
        <v>3000</v>
      </c>
      <c r="K33" s="24">
        <v>3000</v>
      </c>
      <c r="L33" s="24"/>
      <c r="M33" s="24"/>
      <c r="N33" s="24"/>
      <c r="O33" s="24"/>
      <c r="P33" s="24"/>
      <c r="Q33" s="24"/>
      <c r="R33" s="24"/>
      <c r="S33" s="24"/>
      <c r="T33" s="24"/>
      <c r="U33" s="24"/>
      <c r="V33" s="24"/>
      <c r="W33" s="24"/>
    </row>
    <row r="34" ht="18.75" customHeight="1" spans="1:23">
      <c r="A34" s="135" t="s">
        <v>317</v>
      </c>
      <c r="B34" s="135" t="s">
        <v>328</v>
      </c>
      <c r="C34" s="22" t="s">
        <v>327</v>
      </c>
      <c r="D34" s="135" t="s">
        <v>71</v>
      </c>
      <c r="E34" s="135" t="s">
        <v>115</v>
      </c>
      <c r="F34" s="135" t="s">
        <v>116</v>
      </c>
      <c r="G34" s="135" t="s">
        <v>297</v>
      </c>
      <c r="H34" s="135" t="s">
        <v>298</v>
      </c>
      <c r="I34" s="24">
        <v>31188.96</v>
      </c>
      <c r="J34" s="24">
        <v>31188.96</v>
      </c>
      <c r="K34" s="24">
        <v>31188.96</v>
      </c>
      <c r="L34" s="24"/>
      <c r="M34" s="24"/>
      <c r="N34" s="24"/>
      <c r="O34" s="24"/>
      <c r="P34" s="24"/>
      <c r="Q34" s="24"/>
      <c r="R34" s="24"/>
      <c r="S34" s="24"/>
      <c r="T34" s="24"/>
      <c r="U34" s="24"/>
      <c r="V34" s="24"/>
      <c r="W34" s="24"/>
    </row>
    <row r="35" ht="18.75" customHeight="1" spans="1:23">
      <c r="A35" s="135" t="s">
        <v>317</v>
      </c>
      <c r="B35" s="135" t="s">
        <v>328</v>
      </c>
      <c r="C35" s="22" t="s">
        <v>327</v>
      </c>
      <c r="D35" s="135" t="s">
        <v>71</v>
      </c>
      <c r="E35" s="135" t="s">
        <v>115</v>
      </c>
      <c r="F35" s="135" t="s">
        <v>116</v>
      </c>
      <c r="G35" s="135" t="s">
        <v>265</v>
      </c>
      <c r="H35" s="135" t="s">
        <v>266</v>
      </c>
      <c r="I35" s="24">
        <v>29900</v>
      </c>
      <c r="J35" s="24"/>
      <c r="K35" s="24"/>
      <c r="L35" s="24"/>
      <c r="M35" s="24"/>
      <c r="N35" s="24">
        <v>29900</v>
      </c>
      <c r="O35" s="24"/>
      <c r="P35" s="24"/>
      <c r="Q35" s="24"/>
      <c r="R35" s="24"/>
      <c r="S35" s="24"/>
      <c r="T35" s="24"/>
      <c r="U35" s="24"/>
      <c r="V35" s="24"/>
      <c r="W35" s="24"/>
    </row>
    <row r="36" ht="18.75" customHeight="1" spans="1:23">
      <c r="A36" s="135" t="s">
        <v>317</v>
      </c>
      <c r="B36" s="135" t="s">
        <v>328</v>
      </c>
      <c r="C36" s="22" t="s">
        <v>327</v>
      </c>
      <c r="D36" s="135" t="s">
        <v>71</v>
      </c>
      <c r="E36" s="135" t="s">
        <v>115</v>
      </c>
      <c r="F36" s="135" t="s">
        <v>116</v>
      </c>
      <c r="G36" s="135" t="s">
        <v>265</v>
      </c>
      <c r="H36" s="135" t="s">
        <v>266</v>
      </c>
      <c r="I36" s="24">
        <v>10000</v>
      </c>
      <c r="J36" s="24"/>
      <c r="K36" s="24"/>
      <c r="L36" s="24"/>
      <c r="M36" s="24"/>
      <c r="N36" s="24">
        <v>10000</v>
      </c>
      <c r="O36" s="24"/>
      <c r="P36" s="24"/>
      <c r="Q36" s="24"/>
      <c r="R36" s="24"/>
      <c r="S36" s="24"/>
      <c r="T36" s="24"/>
      <c r="U36" s="24"/>
      <c r="V36" s="24"/>
      <c r="W36" s="24"/>
    </row>
    <row r="37" ht="18.75" customHeight="1" spans="1:23">
      <c r="A37" s="135" t="s">
        <v>317</v>
      </c>
      <c r="B37" s="135" t="s">
        <v>328</v>
      </c>
      <c r="C37" s="22" t="s">
        <v>327</v>
      </c>
      <c r="D37" s="135" t="s">
        <v>71</v>
      </c>
      <c r="E37" s="135" t="s">
        <v>115</v>
      </c>
      <c r="F37" s="135" t="s">
        <v>116</v>
      </c>
      <c r="G37" s="135" t="s">
        <v>265</v>
      </c>
      <c r="H37" s="135" t="s">
        <v>266</v>
      </c>
      <c r="I37" s="24">
        <v>100</v>
      </c>
      <c r="J37" s="24"/>
      <c r="K37" s="24"/>
      <c r="L37" s="24"/>
      <c r="M37" s="24"/>
      <c r="N37" s="24">
        <v>100</v>
      </c>
      <c r="O37" s="24"/>
      <c r="P37" s="24"/>
      <c r="Q37" s="24"/>
      <c r="R37" s="24"/>
      <c r="S37" s="24"/>
      <c r="T37" s="24"/>
      <c r="U37" s="24"/>
      <c r="V37" s="24"/>
      <c r="W37" s="24"/>
    </row>
    <row r="38" ht="18.75" customHeight="1" spans="1:23">
      <c r="A38" s="135" t="s">
        <v>317</v>
      </c>
      <c r="B38" s="135" t="s">
        <v>328</v>
      </c>
      <c r="C38" s="22" t="s">
        <v>327</v>
      </c>
      <c r="D38" s="135" t="s">
        <v>71</v>
      </c>
      <c r="E38" s="135" t="s">
        <v>115</v>
      </c>
      <c r="F38" s="135" t="s">
        <v>116</v>
      </c>
      <c r="G38" s="135" t="s">
        <v>297</v>
      </c>
      <c r="H38" s="135" t="s">
        <v>298</v>
      </c>
      <c r="I38" s="24">
        <v>18946.49</v>
      </c>
      <c r="J38" s="24"/>
      <c r="K38" s="24"/>
      <c r="L38" s="24"/>
      <c r="M38" s="24"/>
      <c r="N38" s="24">
        <v>18946.49</v>
      </c>
      <c r="O38" s="24"/>
      <c r="P38" s="24"/>
      <c r="Q38" s="24"/>
      <c r="R38" s="24"/>
      <c r="S38" s="24"/>
      <c r="T38" s="24"/>
      <c r="U38" s="24"/>
      <c r="V38" s="24"/>
      <c r="W38" s="24"/>
    </row>
    <row r="39" ht="18.75" customHeight="1" spans="1:23">
      <c r="A39" s="26"/>
      <c r="B39" s="26"/>
      <c r="C39" s="22" t="s">
        <v>329</v>
      </c>
      <c r="D39" s="26"/>
      <c r="E39" s="26"/>
      <c r="F39" s="26"/>
      <c r="G39" s="26"/>
      <c r="H39" s="26"/>
      <c r="I39" s="24">
        <v>50000</v>
      </c>
      <c r="J39" s="24">
        <v>50000</v>
      </c>
      <c r="K39" s="24">
        <v>50000</v>
      </c>
      <c r="L39" s="24"/>
      <c r="M39" s="24"/>
      <c r="N39" s="24"/>
      <c r="O39" s="24"/>
      <c r="P39" s="24"/>
      <c r="Q39" s="24"/>
      <c r="R39" s="24"/>
      <c r="S39" s="24"/>
      <c r="T39" s="24"/>
      <c r="U39" s="24"/>
      <c r="V39" s="24"/>
      <c r="W39" s="24"/>
    </row>
    <row r="40" ht="18.75" customHeight="1" spans="1:23">
      <c r="A40" s="135" t="s">
        <v>317</v>
      </c>
      <c r="B40" s="135" t="s">
        <v>330</v>
      </c>
      <c r="C40" s="22" t="s">
        <v>329</v>
      </c>
      <c r="D40" s="135" t="s">
        <v>71</v>
      </c>
      <c r="E40" s="135" t="s">
        <v>103</v>
      </c>
      <c r="F40" s="135" t="s">
        <v>104</v>
      </c>
      <c r="G40" s="135" t="s">
        <v>331</v>
      </c>
      <c r="H40" s="135" t="s">
        <v>332</v>
      </c>
      <c r="I40" s="24">
        <v>5000</v>
      </c>
      <c r="J40" s="24">
        <v>5000</v>
      </c>
      <c r="K40" s="24">
        <v>5000</v>
      </c>
      <c r="L40" s="24"/>
      <c r="M40" s="24"/>
      <c r="N40" s="24"/>
      <c r="O40" s="24"/>
      <c r="P40" s="24"/>
      <c r="Q40" s="24"/>
      <c r="R40" s="24"/>
      <c r="S40" s="24"/>
      <c r="T40" s="24"/>
      <c r="U40" s="24"/>
      <c r="V40" s="24"/>
      <c r="W40" s="24"/>
    </row>
    <row r="41" ht="18.75" customHeight="1" spans="1:23">
      <c r="A41" s="135" t="s">
        <v>317</v>
      </c>
      <c r="B41" s="135" t="s">
        <v>330</v>
      </c>
      <c r="C41" s="22" t="s">
        <v>329</v>
      </c>
      <c r="D41" s="135" t="s">
        <v>71</v>
      </c>
      <c r="E41" s="135" t="s">
        <v>103</v>
      </c>
      <c r="F41" s="135" t="s">
        <v>104</v>
      </c>
      <c r="G41" s="135" t="s">
        <v>333</v>
      </c>
      <c r="H41" s="135" t="s">
        <v>334</v>
      </c>
      <c r="I41" s="24">
        <v>6200</v>
      </c>
      <c r="J41" s="24">
        <v>6200</v>
      </c>
      <c r="K41" s="24">
        <v>6200</v>
      </c>
      <c r="L41" s="24"/>
      <c r="M41" s="24"/>
      <c r="N41" s="24"/>
      <c r="O41" s="24"/>
      <c r="P41" s="24"/>
      <c r="Q41" s="24"/>
      <c r="R41" s="24"/>
      <c r="S41" s="24"/>
      <c r="T41" s="24"/>
      <c r="U41" s="24"/>
      <c r="V41" s="24"/>
      <c r="W41" s="24"/>
    </row>
    <row r="42" ht="18.75" customHeight="1" spans="1:23">
      <c r="A42" s="135" t="s">
        <v>317</v>
      </c>
      <c r="B42" s="135" t="s">
        <v>330</v>
      </c>
      <c r="C42" s="22" t="s">
        <v>329</v>
      </c>
      <c r="D42" s="135" t="s">
        <v>71</v>
      </c>
      <c r="E42" s="135" t="s">
        <v>103</v>
      </c>
      <c r="F42" s="135" t="s">
        <v>104</v>
      </c>
      <c r="G42" s="135" t="s">
        <v>271</v>
      </c>
      <c r="H42" s="135" t="s">
        <v>272</v>
      </c>
      <c r="I42" s="24">
        <v>1800</v>
      </c>
      <c r="J42" s="24">
        <v>1800</v>
      </c>
      <c r="K42" s="24">
        <v>1800</v>
      </c>
      <c r="L42" s="24"/>
      <c r="M42" s="24"/>
      <c r="N42" s="24"/>
      <c r="O42" s="24"/>
      <c r="P42" s="24"/>
      <c r="Q42" s="24"/>
      <c r="R42" s="24"/>
      <c r="S42" s="24"/>
      <c r="T42" s="24"/>
      <c r="U42" s="24"/>
      <c r="V42" s="24"/>
      <c r="W42" s="24"/>
    </row>
    <row r="43" ht="18.75" customHeight="1" spans="1:23">
      <c r="A43" s="135" t="s">
        <v>317</v>
      </c>
      <c r="B43" s="135" t="s">
        <v>330</v>
      </c>
      <c r="C43" s="22" t="s">
        <v>329</v>
      </c>
      <c r="D43" s="135" t="s">
        <v>71</v>
      </c>
      <c r="E43" s="135" t="s">
        <v>103</v>
      </c>
      <c r="F43" s="135" t="s">
        <v>104</v>
      </c>
      <c r="G43" s="135" t="s">
        <v>335</v>
      </c>
      <c r="H43" s="135" t="s">
        <v>336</v>
      </c>
      <c r="I43" s="24">
        <v>37000</v>
      </c>
      <c r="J43" s="24">
        <v>37000</v>
      </c>
      <c r="K43" s="24">
        <v>37000</v>
      </c>
      <c r="L43" s="24"/>
      <c r="M43" s="24"/>
      <c r="N43" s="24"/>
      <c r="O43" s="24"/>
      <c r="P43" s="24"/>
      <c r="Q43" s="24"/>
      <c r="R43" s="24"/>
      <c r="S43" s="24"/>
      <c r="T43" s="24"/>
      <c r="U43" s="24"/>
      <c r="V43" s="24"/>
      <c r="W43" s="24"/>
    </row>
    <row r="44" ht="18.75" customHeight="1" spans="1:23">
      <c r="A44" s="26"/>
      <c r="B44" s="26"/>
      <c r="C44" s="22" t="s">
        <v>337</v>
      </c>
      <c r="D44" s="26"/>
      <c r="E44" s="26"/>
      <c r="F44" s="26"/>
      <c r="G44" s="26"/>
      <c r="H44" s="26"/>
      <c r="I44" s="24">
        <v>2480846.8</v>
      </c>
      <c r="J44" s="24">
        <v>2480846.8</v>
      </c>
      <c r="K44" s="24">
        <v>2480846.8</v>
      </c>
      <c r="L44" s="24"/>
      <c r="M44" s="24"/>
      <c r="N44" s="24"/>
      <c r="O44" s="24"/>
      <c r="P44" s="24"/>
      <c r="Q44" s="24"/>
      <c r="R44" s="24"/>
      <c r="S44" s="24"/>
      <c r="T44" s="24"/>
      <c r="U44" s="24"/>
      <c r="V44" s="24"/>
      <c r="W44" s="24"/>
    </row>
    <row r="45" ht="18.75" customHeight="1" spans="1:23">
      <c r="A45" s="135" t="s">
        <v>317</v>
      </c>
      <c r="B45" s="135" t="s">
        <v>338</v>
      </c>
      <c r="C45" s="22" t="s">
        <v>337</v>
      </c>
      <c r="D45" s="135" t="s">
        <v>71</v>
      </c>
      <c r="E45" s="135" t="s">
        <v>95</v>
      </c>
      <c r="F45" s="135" t="s">
        <v>96</v>
      </c>
      <c r="G45" s="135" t="s">
        <v>339</v>
      </c>
      <c r="H45" s="135" t="s">
        <v>340</v>
      </c>
      <c r="I45" s="24">
        <v>2480846.8</v>
      </c>
      <c r="J45" s="24">
        <v>2480846.8</v>
      </c>
      <c r="K45" s="24">
        <v>2480846.8</v>
      </c>
      <c r="L45" s="24"/>
      <c r="M45" s="24"/>
      <c r="N45" s="24"/>
      <c r="O45" s="24"/>
      <c r="P45" s="24"/>
      <c r="Q45" s="24"/>
      <c r="R45" s="24"/>
      <c r="S45" s="24"/>
      <c r="T45" s="24"/>
      <c r="U45" s="24"/>
      <c r="V45" s="24"/>
      <c r="W45" s="24"/>
    </row>
    <row r="46" ht="18.75" customHeight="1" spans="1:23">
      <c r="A46" s="26"/>
      <c r="B46" s="26"/>
      <c r="C46" s="22" t="s">
        <v>341</v>
      </c>
      <c r="D46" s="26"/>
      <c r="E46" s="26"/>
      <c r="F46" s="26"/>
      <c r="G46" s="26"/>
      <c r="H46" s="26"/>
      <c r="I46" s="24">
        <v>706992.71</v>
      </c>
      <c r="J46" s="24"/>
      <c r="K46" s="24"/>
      <c r="L46" s="24"/>
      <c r="M46" s="24"/>
      <c r="N46" s="24">
        <v>706992.71</v>
      </c>
      <c r="O46" s="24"/>
      <c r="P46" s="24"/>
      <c r="Q46" s="24"/>
      <c r="R46" s="24"/>
      <c r="S46" s="24"/>
      <c r="T46" s="24"/>
      <c r="U46" s="24"/>
      <c r="V46" s="24"/>
      <c r="W46" s="24"/>
    </row>
    <row r="47" ht="18.75" customHeight="1" spans="1:23">
      <c r="A47" s="135" t="s">
        <v>317</v>
      </c>
      <c r="B47" s="135" t="s">
        <v>342</v>
      </c>
      <c r="C47" s="22" t="s">
        <v>341</v>
      </c>
      <c r="D47" s="135" t="s">
        <v>71</v>
      </c>
      <c r="E47" s="135" t="s">
        <v>115</v>
      </c>
      <c r="F47" s="135" t="s">
        <v>116</v>
      </c>
      <c r="G47" s="135" t="s">
        <v>297</v>
      </c>
      <c r="H47" s="135" t="s">
        <v>298</v>
      </c>
      <c r="I47" s="24">
        <v>706992.71</v>
      </c>
      <c r="J47" s="24"/>
      <c r="K47" s="24"/>
      <c r="L47" s="24"/>
      <c r="M47" s="24"/>
      <c r="N47" s="24">
        <v>706992.71</v>
      </c>
      <c r="O47" s="24"/>
      <c r="P47" s="24"/>
      <c r="Q47" s="24"/>
      <c r="R47" s="24"/>
      <c r="S47" s="24"/>
      <c r="T47" s="24"/>
      <c r="U47" s="24"/>
      <c r="V47" s="24"/>
      <c r="W47" s="24"/>
    </row>
    <row r="48" ht="18.75" customHeight="1" spans="1:23">
      <c r="A48" s="26"/>
      <c r="B48" s="26"/>
      <c r="C48" s="22" t="s">
        <v>343</v>
      </c>
      <c r="D48" s="26"/>
      <c r="E48" s="26"/>
      <c r="F48" s="26"/>
      <c r="G48" s="26"/>
      <c r="H48" s="26"/>
      <c r="I48" s="24">
        <v>90400</v>
      </c>
      <c r="J48" s="24"/>
      <c r="K48" s="24"/>
      <c r="L48" s="24"/>
      <c r="M48" s="24"/>
      <c r="N48" s="24">
        <v>90400</v>
      </c>
      <c r="O48" s="24"/>
      <c r="P48" s="24"/>
      <c r="Q48" s="24"/>
      <c r="R48" s="24"/>
      <c r="S48" s="24"/>
      <c r="T48" s="24"/>
      <c r="U48" s="24"/>
      <c r="V48" s="24"/>
      <c r="W48" s="24"/>
    </row>
    <row r="49" s="133" customFormat="1" ht="18.75" customHeight="1" spans="1:23">
      <c r="A49" s="136" t="s">
        <v>311</v>
      </c>
      <c r="B49" s="136" t="s">
        <v>344</v>
      </c>
      <c r="C49" s="137" t="s">
        <v>343</v>
      </c>
      <c r="D49" s="136" t="s">
        <v>71</v>
      </c>
      <c r="E49" s="136" t="s">
        <v>117</v>
      </c>
      <c r="F49" s="136" t="s">
        <v>118</v>
      </c>
      <c r="G49" s="136" t="s">
        <v>297</v>
      </c>
      <c r="H49" s="136" t="s">
        <v>298</v>
      </c>
      <c r="I49" s="142">
        <v>90400</v>
      </c>
      <c r="J49" s="142"/>
      <c r="K49" s="142"/>
      <c r="L49" s="142"/>
      <c r="M49" s="142"/>
      <c r="N49" s="142">
        <v>90400</v>
      </c>
      <c r="O49" s="142"/>
      <c r="P49" s="142"/>
      <c r="Q49" s="142"/>
      <c r="R49" s="142"/>
      <c r="S49" s="142"/>
      <c r="T49" s="142"/>
      <c r="U49" s="142"/>
      <c r="V49" s="142"/>
      <c r="W49" s="142"/>
    </row>
    <row r="50" s="133" customFormat="1" ht="18.75" customHeight="1" spans="1:23">
      <c r="A50" s="138"/>
      <c r="B50" s="138"/>
      <c r="C50" s="137" t="s">
        <v>345</v>
      </c>
      <c r="D50" s="138"/>
      <c r="E50" s="138"/>
      <c r="F50" s="138"/>
      <c r="G50" s="138"/>
      <c r="H50" s="138"/>
      <c r="I50" s="142">
        <v>100000</v>
      </c>
      <c r="J50" s="142"/>
      <c r="K50" s="142"/>
      <c r="L50" s="142"/>
      <c r="M50" s="142"/>
      <c r="N50" s="142"/>
      <c r="O50" s="142"/>
      <c r="P50" s="142"/>
      <c r="Q50" s="142"/>
      <c r="R50" s="142">
        <v>100000</v>
      </c>
      <c r="S50" s="142"/>
      <c r="T50" s="142"/>
      <c r="U50" s="142">
        <v>100000</v>
      </c>
      <c r="V50" s="142"/>
      <c r="W50" s="142"/>
    </row>
    <row r="51" s="133" customFormat="1" ht="18.75" customHeight="1" spans="1:23">
      <c r="A51" s="136" t="s">
        <v>317</v>
      </c>
      <c r="B51" s="136" t="s">
        <v>346</v>
      </c>
      <c r="C51" s="137" t="s">
        <v>345</v>
      </c>
      <c r="D51" s="136" t="s">
        <v>71</v>
      </c>
      <c r="E51" s="136" t="s">
        <v>117</v>
      </c>
      <c r="F51" s="136" t="s">
        <v>118</v>
      </c>
      <c r="G51" s="136" t="s">
        <v>265</v>
      </c>
      <c r="H51" s="136" t="s">
        <v>266</v>
      </c>
      <c r="I51" s="142">
        <v>20000</v>
      </c>
      <c r="J51" s="142"/>
      <c r="K51" s="142"/>
      <c r="L51" s="142"/>
      <c r="M51" s="142"/>
      <c r="N51" s="142"/>
      <c r="O51" s="142"/>
      <c r="P51" s="142"/>
      <c r="Q51" s="142"/>
      <c r="R51" s="142">
        <v>20000</v>
      </c>
      <c r="S51" s="142"/>
      <c r="T51" s="142"/>
      <c r="U51" s="142">
        <v>20000</v>
      </c>
      <c r="V51" s="142"/>
      <c r="W51" s="142"/>
    </row>
    <row r="52" s="133" customFormat="1" ht="19" customHeight="1" spans="1:23">
      <c r="A52" s="136" t="s">
        <v>317</v>
      </c>
      <c r="B52" s="136" t="s">
        <v>346</v>
      </c>
      <c r="C52" s="137" t="s">
        <v>345</v>
      </c>
      <c r="D52" s="136" t="s">
        <v>71</v>
      </c>
      <c r="E52" s="136" t="s">
        <v>117</v>
      </c>
      <c r="F52" s="136" t="s">
        <v>118</v>
      </c>
      <c r="G52" s="136" t="s">
        <v>297</v>
      </c>
      <c r="H52" s="136" t="s">
        <v>298</v>
      </c>
      <c r="I52" s="142">
        <v>55000</v>
      </c>
      <c r="J52" s="142"/>
      <c r="K52" s="142"/>
      <c r="L52" s="142"/>
      <c r="M52" s="142"/>
      <c r="N52" s="142"/>
      <c r="O52" s="142"/>
      <c r="P52" s="142"/>
      <c r="Q52" s="142"/>
      <c r="R52" s="142">
        <v>55000</v>
      </c>
      <c r="S52" s="142"/>
      <c r="T52" s="142"/>
      <c r="U52" s="142">
        <v>55000</v>
      </c>
      <c r="V52" s="142"/>
      <c r="W52" s="142"/>
    </row>
    <row r="53" s="133" customFormat="1" ht="18.75" customHeight="1" spans="1:23">
      <c r="A53" s="136" t="s">
        <v>317</v>
      </c>
      <c r="B53" s="136" t="s">
        <v>346</v>
      </c>
      <c r="C53" s="137" t="s">
        <v>345</v>
      </c>
      <c r="D53" s="136" t="s">
        <v>71</v>
      </c>
      <c r="E53" s="136" t="s">
        <v>117</v>
      </c>
      <c r="F53" s="136" t="s">
        <v>118</v>
      </c>
      <c r="G53" s="136" t="s">
        <v>297</v>
      </c>
      <c r="H53" s="136" t="s">
        <v>298</v>
      </c>
      <c r="I53" s="142">
        <v>25000</v>
      </c>
      <c r="J53" s="142"/>
      <c r="K53" s="142"/>
      <c r="L53" s="142"/>
      <c r="M53" s="142"/>
      <c r="N53" s="142"/>
      <c r="O53" s="142"/>
      <c r="P53" s="142"/>
      <c r="Q53" s="142"/>
      <c r="R53" s="142">
        <v>25000</v>
      </c>
      <c r="S53" s="142"/>
      <c r="T53" s="142"/>
      <c r="U53" s="142">
        <v>25000</v>
      </c>
      <c r="V53" s="142"/>
      <c r="W53" s="142"/>
    </row>
    <row r="54" ht="18.75" customHeight="1" spans="1:23">
      <c r="A54" s="26"/>
      <c r="B54" s="26"/>
      <c r="C54" s="22" t="s">
        <v>347</v>
      </c>
      <c r="D54" s="26"/>
      <c r="E54" s="26"/>
      <c r="F54" s="26"/>
      <c r="G54" s="26"/>
      <c r="H54" s="26"/>
      <c r="I54" s="24">
        <v>6900</v>
      </c>
      <c r="J54" s="24"/>
      <c r="K54" s="24"/>
      <c r="L54" s="24"/>
      <c r="M54" s="24"/>
      <c r="N54" s="24">
        <v>6900</v>
      </c>
      <c r="O54" s="24"/>
      <c r="P54" s="24"/>
      <c r="Q54" s="24"/>
      <c r="R54" s="24"/>
      <c r="S54" s="24"/>
      <c r="T54" s="24"/>
      <c r="U54" s="24"/>
      <c r="V54" s="24"/>
      <c r="W54" s="24"/>
    </row>
    <row r="55" ht="18.75" customHeight="1" spans="1:23">
      <c r="A55" s="135" t="s">
        <v>317</v>
      </c>
      <c r="B55" s="135" t="s">
        <v>348</v>
      </c>
      <c r="C55" s="22" t="s">
        <v>347</v>
      </c>
      <c r="D55" s="135" t="s">
        <v>71</v>
      </c>
      <c r="E55" s="135" t="s">
        <v>115</v>
      </c>
      <c r="F55" s="135" t="s">
        <v>116</v>
      </c>
      <c r="G55" s="135" t="s">
        <v>297</v>
      </c>
      <c r="H55" s="135" t="s">
        <v>298</v>
      </c>
      <c r="I55" s="24">
        <v>6900</v>
      </c>
      <c r="J55" s="24"/>
      <c r="K55" s="24"/>
      <c r="L55" s="24"/>
      <c r="M55" s="24"/>
      <c r="N55" s="24">
        <v>6900</v>
      </c>
      <c r="O55" s="24"/>
      <c r="P55" s="24"/>
      <c r="Q55" s="24"/>
      <c r="R55" s="24"/>
      <c r="S55" s="24"/>
      <c r="T55" s="24"/>
      <c r="U55" s="24"/>
      <c r="V55" s="24"/>
      <c r="W55" s="24"/>
    </row>
    <row r="56" ht="18.75" customHeight="1" spans="1:23">
      <c r="A56" s="26"/>
      <c r="B56" s="26"/>
      <c r="C56" s="22" t="s">
        <v>349</v>
      </c>
      <c r="D56" s="26"/>
      <c r="E56" s="26"/>
      <c r="F56" s="26"/>
      <c r="G56" s="26"/>
      <c r="H56" s="26"/>
      <c r="I56" s="24">
        <v>55600</v>
      </c>
      <c r="J56" s="24">
        <v>50000</v>
      </c>
      <c r="K56" s="24">
        <v>50000</v>
      </c>
      <c r="L56" s="24"/>
      <c r="M56" s="24"/>
      <c r="N56" s="24">
        <v>5600</v>
      </c>
      <c r="O56" s="24"/>
      <c r="P56" s="24"/>
      <c r="Q56" s="24"/>
      <c r="R56" s="24"/>
      <c r="S56" s="24"/>
      <c r="T56" s="24"/>
      <c r="U56" s="24"/>
      <c r="V56" s="24"/>
      <c r="W56" s="24"/>
    </row>
    <row r="57" ht="18.75" customHeight="1" spans="1:23">
      <c r="A57" s="135" t="s">
        <v>317</v>
      </c>
      <c r="B57" s="135" t="s">
        <v>350</v>
      </c>
      <c r="C57" s="22" t="s">
        <v>349</v>
      </c>
      <c r="D57" s="135" t="s">
        <v>71</v>
      </c>
      <c r="E57" s="135" t="s">
        <v>109</v>
      </c>
      <c r="F57" s="135" t="s">
        <v>110</v>
      </c>
      <c r="G57" s="135" t="s">
        <v>297</v>
      </c>
      <c r="H57" s="135" t="s">
        <v>298</v>
      </c>
      <c r="I57" s="24">
        <v>50000</v>
      </c>
      <c r="J57" s="24">
        <v>50000</v>
      </c>
      <c r="K57" s="24">
        <v>50000</v>
      </c>
      <c r="L57" s="24"/>
      <c r="M57" s="24"/>
      <c r="N57" s="24"/>
      <c r="O57" s="24"/>
      <c r="P57" s="24"/>
      <c r="Q57" s="24"/>
      <c r="R57" s="24"/>
      <c r="S57" s="24"/>
      <c r="T57" s="24"/>
      <c r="U57" s="24"/>
      <c r="V57" s="24"/>
      <c r="W57" s="24"/>
    </row>
    <row r="58" ht="18.75" customHeight="1" spans="1:23">
      <c r="A58" s="135" t="s">
        <v>317</v>
      </c>
      <c r="B58" s="135" t="s">
        <v>350</v>
      </c>
      <c r="C58" s="22" t="s">
        <v>349</v>
      </c>
      <c r="D58" s="135" t="s">
        <v>71</v>
      </c>
      <c r="E58" s="135" t="s">
        <v>109</v>
      </c>
      <c r="F58" s="135" t="s">
        <v>110</v>
      </c>
      <c r="G58" s="135" t="s">
        <v>265</v>
      </c>
      <c r="H58" s="135" t="s">
        <v>266</v>
      </c>
      <c r="I58" s="24">
        <v>5600</v>
      </c>
      <c r="J58" s="24"/>
      <c r="K58" s="24"/>
      <c r="L58" s="24"/>
      <c r="M58" s="24"/>
      <c r="N58" s="24">
        <v>5600</v>
      </c>
      <c r="O58" s="24"/>
      <c r="P58" s="24"/>
      <c r="Q58" s="24"/>
      <c r="R58" s="24"/>
      <c r="S58" s="24"/>
      <c r="T58" s="24"/>
      <c r="U58" s="24"/>
      <c r="V58" s="24"/>
      <c r="W58" s="24"/>
    </row>
    <row r="59" ht="18.75" customHeight="1" spans="1:23">
      <c r="A59" s="26"/>
      <c r="B59" s="26"/>
      <c r="C59" s="22" t="s">
        <v>351</v>
      </c>
      <c r="D59" s="26"/>
      <c r="E59" s="26"/>
      <c r="F59" s="26"/>
      <c r="G59" s="26"/>
      <c r="H59" s="26"/>
      <c r="I59" s="24">
        <v>243285</v>
      </c>
      <c r="J59" s="24">
        <v>170000</v>
      </c>
      <c r="K59" s="24">
        <v>170000</v>
      </c>
      <c r="L59" s="24"/>
      <c r="M59" s="24"/>
      <c r="N59" s="24">
        <v>73285</v>
      </c>
      <c r="O59" s="24"/>
      <c r="P59" s="24"/>
      <c r="Q59" s="24"/>
      <c r="R59" s="24"/>
      <c r="S59" s="24"/>
      <c r="T59" s="24"/>
      <c r="U59" s="24"/>
      <c r="V59" s="24"/>
      <c r="W59" s="24"/>
    </row>
    <row r="60" ht="18.75" customHeight="1" spans="1:23">
      <c r="A60" s="135" t="s">
        <v>317</v>
      </c>
      <c r="B60" s="135" t="s">
        <v>352</v>
      </c>
      <c r="C60" s="22" t="s">
        <v>351</v>
      </c>
      <c r="D60" s="135" t="s">
        <v>71</v>
      </c>
      <c r="E60" s="135" t="s">
        <v>113</v>
      </c>
      <c r="F60" s="135" t="s">
        <v>114</v>
      </c>
      <c r="G60" s="135" t="s">
        <v>353</v>
      </c>
      <c r="H60" s="135" t="s">
        <v>354</v>
      </c>
      <c r="I60" s="24">
        <v>170000</v>
      </c>
      <c r="J60" s="24">
        <v>170000</v>
      </c>
      <c r="K60" s="24">
        <v>170000</v>
      </c>
      <c r="L60" s="24"/>
      <c r="M60" s="24"/>
      <c r="N60" s="24"/>
      <c r="O60" s="24"/>
      <c r="P60" s="24"/>
      <c r="Q60" s="24"/>
      <c r="R60" s="24"/>
      <c r="S60" s="24"/>
      <c r="T60" s="24"/>
      <c r="U60" s="24"/>
      <c r="V60" s="24"/>
      <c r="W60" s="24"/>
    </row>
    <row r="61" ht="18.75" customHeight="1" spans="1:23">
      <c r="A61" s="135" t="s">
        <v>317</v>
      </c>
      <c r="B61" s="135" t="s">
        <v>352</v>
      </c>
      <c r="C61" s="22" t="s">
        <v>351</v>
      </c>
      <c r="D61" s="135" t="s">
        <v>71</v>
      </c>
      <c r="E61" s="135" t="s">
        <v>109</v>
      </c>
      <c r="F61" s="135" t="s">
        <v>110</v>
      </c>
      <c r="G61" s="135" t="s">
        <v>353</v>
      </c>
      <c r="H61" s="135" t="s">
        <v>354</v>
      </c>
      <c r="I61" s="24">
        <v>52900</v>
      </c>
      <c r="J61" s="24"/>
      <c r="K61" s="24"/>
      <c r="L61" s="24"/>
      <c r="M61" s="24"/>
      <c r="N61" s="24">
        <v>52900</v>
      </c>
      <c r="O61" s="24"/>
      <c r="P61" s="24"/>
      <c r="Q61" s="24"/>
      <c r="R61" s="24"/>
      <c r="S61" s="24"/>
      <c r="T61" s="24"/>
      <c r="U61" s="24"/>
      <c r="V61" s="24"/>
      <c r="W61" s="24"/>
    </row>
    <row r="62" ht="18.75" customHeight="1" spans="1:23">
      <c r="A62" s="135" t="s">
        <v>317</v>
      </c>
      <c r="B62" s="135" t="s">
        <v>352</v>
      </c>
      <c r="C62" s="22" t="s">
        <v>351</v>
      </c>
      <c r="D62" s="135" t="s">
        <v>71</v>
      </c>
      <c r="E62" s="135" t="s">
        <v>113</v>
      </c>
      <c r="F62" s="135" t="s">
        <v>114</v>
      </c>
      <c r="G62" s="135" t="s">
        <v>353</v>
      </c>
      <c r="H62" s="135" t="s">
        <v>354</v>
      </c>
      <c r="I62" s="24">
        <v>20385</v>
      </c>
      <c r="J62" s="24"/>
      <c r="K62" s="24"/>
      <c r="L62" s="24"/>
      <c r="M62" s="24"/>
      <c r="N62" s="24">
        <v>20385</v>
      </c>
      <c r="O62" s="24"/>
      <c r="P62" s="24"/>
      <c r="Q62" s="24"/>
      <c r="R62" s="24"/>
      <c r="S62" s="24"/>
      <c r="T62" s="24"/>
      <c r="U62" s="24"/>
      <c r="V62" s="24"/>
      <c r="W62" s="24"/>
    </row>
    <row r="63" ht="18.75" customHeight="1" spans="1:23">
      <c r="A63" s="26"/>
      <c r="B63" s="26"/>
      <c r="C63" s="22" t="s">
        <v>355</v>
      </c>
      <c r="D63" s="26"/>
      <c r="E63" s="26"/>
      <c r="F63" s="26"/>
      <c r="G63" s="26"/>
      <c r="H63" s="26"/>
      <c r="I63" s="24">
        <v>515575</v>
      </c>
      <c r="J63" s="24">
        <v>438075</v>
      </c>
      <c r="K63" s="24">
        <v>438075</v>
      </c>
      <c r="L63" s="24"/>
      <c r="M63" s="24"/>
      <c r="N63" s="24">
        <v>77500</v>
      </c>
      <c r="O63" s="24"/>
      <c r="P63" s="24"/>
      <c r="Q63" s="24"/>
      <c r="R63" s="24"/>
      <c r="S63" s="24"/>
      <c r="T63" s="24"/>
      <c r="U63" s="24"/>
      <c r="V63" s="24"/>
      <c r="W63" s="24"/>
    </row>
    <row r="64" ht="18.75" customHeight="1" spans="1:23">
      <c r="A64" s="135" t="s">
        <v>317</v>
      </c>
      <c r="B64" s="135" t="s">
        <v>356</v>
      </c>
      <c r="C64" s="22" t="s">
        <v>355</v>
      </c>
      <c r="D64" s="135" t="s">
        <v>71</v>
      </c>
      <c r="E64" s="135" t="s">
        <v>109</v>
      </c>
      <c r="F64" s="135" t="s">
        <v>110</v>
      </c>
      <c r="G64" s="135" t="s">
        <v>297</v>
      </c>
      <c r="H64" s="135" t="s">
        <v>298</v>
      </c>
      <c r="I64" s="24">
        <v>438075</v>
      </c>
      <c r="J64" s="24">
        <v>438075</v>
      </c>
      <c r="K64" s="24">
        <v>438075</v>
      </c>
      <c r="L64" s="24"/>
      <c r="M64" s="24"/>
      <c r="N64" s="24"/>
      <c r="O64" s="24"/>
      <c r="P64" s="24"/>
      <c r="Q64" s="24"/>
      <c r="R64" s="24"/>
      <c r="S64" s="24"/>
      <c r="T64" s="24"/>
      <c r="U64" s="24"/>
      <c r="V64" s="24"/>
      <c r="W64" s="24"/>
    </row>
    <row r="65" ht="18.75" customHeight="1" spans="1:23">
      <c r="A65" s="135" t="s">
        <v>317</v>
      </c>
      <c r="B65" s="135" t="s">
        <v>356</v>
      </c>
      <c r="C65" s="22" t="s">
        <v>355</v>
      </c>
      <c r="D65" s="135" t="s">
        <v>71</v>
      </c>
      <c r="E65" s="135" t="s">
        <v>109</v>
      </c>
      <c r="F65" s="135" t="s">
        <v>110</v>
      </c>
      <c r="G65" s="135" t="s">
        <v>297</v>
      </c>
      <c r="H65" s="135" t="s">
        <v>298</v>
      </c>
      <c r="I65" s="24">
        <v>77500</v>
      </c>
      <c r="J65" s="24"/>
      <c r="K65" s="24"/>
      <c r="L65" s="24"/>
      <c r="M65" s="24"/>
      <c r="N65" s="24">
        <v>77500</v>
      </c>
      <c r="O65" s="24"/>
      <c r="P65" s="24"/>
      <c r="Q65" s="24"/>
      <c r="R65" s="24"/>
      <c r="S65" s="24"/>
      <c r="T65" s="24"/>
      <c r="U65" s="24"/>
      <c r="V65" s="24"/>
      <c r="W65" s="24"/>
    </row>
    <row r="66" ht="18.75" customHeight="1" spans="1:23">
      <c r="A66" s="26"/>
      <c r="B66" s="26"/>
      <c r="C66" s="22" t="s">
        <v>357</v>
      </c>
      <c r="D66" s="26"/>
      <c r="E66" s="26"/>
      <c r="F66" s="26"/>
      <c r="G66" s="26"/>
      <c r="H66" s="26"/>
      <c r="I66" s="24">
        <v>1346055</v>
      </c>
      <c r="J66" s="24">
        <v>725355</v>
      </c>
      <c r="K66" s="24">
        <v>725355</v>
      </c>
      <c r="L66" s="24"/>
      <c r="M66" s="24"/>
      <c r="N66" s="24">
        <v>620700</v>
      </c>
      <c r="O66" s="24"/>
      <c r="P66" s="24"/>
      <c r="Q66" s="24"/>
      <c r="R66" s="24"/>
      <c r="S66" s="24"/>
      <c r="T66" s="24"/>
      <c r="U66" s="24"/>
      <c r="V66" s="24"/>
      <c r="W66" s="24"/>
    </row>
    <row r="67" ht="18.75" customHeight="1" spans="1:23">
      <c r="A67" s="135" t="s">
        <v>317</v>
      </c>
      <c r="B67" s="135" t="s">
        <v>358</v>
      </c>
      <c r="C67" s="22" t="s">
        <v>357</v>
      </c>
      <c r="D67" s="135" t="s">
        <v>71</v>
      </c>
      <c r="E67" s="135" t="s">
        <v>101</v>
      </c>
      <c r="F67" s="135" t="s">
        <v>102</v>
      </c>
      <c r="G67" s="135" t="s">
        <v>297</v>
      </c>
      <c r="H67" s="135" t="s">
        <v>298</v>
      </c>
      <c r="I67" s="24">
        <v>725355</v>
      </c>
      <c r="J67" s="24">
        <v>725355</v>
      </c>
      <c r="K67" s="24">
        <v>725355</v>
      </c>
      <c r="L67" s="24"/>
      <c r="M67" s="24"/>
      <c r="N67" s="24"/>
      <c r="O67" s="24"/>
      <c r="P67" s="24"/>
      <c r="Q67" s="24"/>
      <c r="R67" s="24"/>
      <c r="S67" s="24"/>
      <c r="T67" s="24"/>
      <c r="U67" s="24"/>
      <c r="V67" s="24"/>
      <c r="W67" s="24"/>
    </row>
    <row r="68" ht="18.75" customHeight="1" spans="1:23">
      <c r="A68" s="135" t="s">
        <v>317</v>
      </c>
      <c r="B68" s="135" t="s">
        <v>358</v>
      </c>
      <c r="C68" s="22" t="s">
        <v>357</v>
      </c>
      <c r="D68" s="135" t="s">
        <v>71</v>
      </c>
      <c r="E68" s="135" t="s">
        <v>101</v>
      </c>
      <c r="F68" s="135" t="s">
        <v>102</v>
      </c>
      <c r="G68" s="135" t="s">
        <v>297</v>
      </c>
      <c r="H68" s="135" t="s">
        <v>298</v>
      </c>
      <c r="I68" s="24">
        <v>471000</v>
      </c>
      <c r="J68" s="24"/>
      <c r="K68" s="24"/>
      <c r="L68" s="24"/>
      <c r="M68" s="24"/>
      <c r="N68" s="24">
        <v>471000</v>
      </c>
      <c r="O68" s="24"/>
      <c r="P68" s="24"/>
      <c r="Q68" s="24"/>
      <c r="R68" s="24"/>
      <c r="S68" s="24"/>
      <c r="T68" s="24"/>
      <c r="U68" s="24"/>
      <c r="V68" s="24"/>
      <c r="W68" s="24"/>
    </row>
    <row r="69" ht="18.75" customHeight="1" spans="1:23">
      <c r="A69" s="135" t="s">
        <v>317</v>
      </c>
      <c r="B69" s="135" t="s">
        <v>358</v>
      </c>
      <c r="C69" s="22" t="s">
        <v>357</v>
      </c>
      <c r="D69" s="135" t="s">
        <v>71</v>
      </c>
      <c r="E69" s="135" t="s">
        <v>101</v>
      </c>
      <c r="F69" s="135" t="s">
        <v>102</v>
      </c>
      <c r="G69" s="135" t="s">
        <v>297</v>
      </c>
      <c r="H69" s="135" t="s">
        <v>298</v>
      </c>
      <c r="I69" s="24">
        <v>66700</v>
      </c>
      <c r="J69" s="24"/>
      <c r="K69" s="24"/>
      <c r="L69" s="24"/>
      <c r="M69" s="24"/>
      <c r="N69" s="24">
        <v>66700</v>
      </c>
      <c r="O69" s="24"/>
      <c r="P69" s="24"/>
      <c r="Q69" s="24"/>
      <c r="R69" s="24"/>
      <c r="S69" s="24"/>
      <c r="T69" s="24"/>
      <c r="U69" s="24"/>
      <c r="V69" s="24"/>
      <c r="W69" s="24"/>
    </row>
    <row r="70" ht="18.75" customHeight="1" spans="1:23">
      <c r="A70" s="135" t="s">
        <v>317</v>
      </c>
      <c r="B70" s="135" t="s">
        <v>358</v>
      </c>
      <c r="C70" s="22" t="s">
        <v>357</v>
      </c>
      <c r="D70" s="135" t="s">
        <v>71</v>
      </c>
      <c r="E70" s="135" t="s">
        <v>101</v>
      </c>
      <c r="F70" s="135" t="s">
        <v>102</v>
      </c>
      <c r="G70" s="135" t="s">
        <v>297</v>
      </c>
      <c r="H70" s="135" t="s">
        <v>298</v>
      </c>
      <c r="I70" s="24">
        <v>70000</v>
      </c>
      <c r="J70" s="24"/>
      <c r="K70" s="24"/>
      <c r="L70" s="24"/>
      <c r="M70" s="24"/>
      <c r="N70" s="24">
        <v>70000</v>
      </c>
      <c r="O70" s="24"/>
      <c r="P70" s="24"/>
      <c r="Q70" s="24"/>
      <c r="R70" s="24"/>
      <c r="S70" s="24"/>
      <c r="T70" s="24"/>
      <c r="U70" s="24"/>
      <c r="V70" s="24"/>
      <c r="W70" s="24"/>
    </row>
    <row r="71" ht="18.75" customHeight="1" spans="1:23">
      <c r="A71" s="135" t="s">
        <v>317</v>
      </c>
      <c r="B71" s="135" t="s">
        <v>358</v>
      </c>
      <c r="C71" s="22" t="s">
        <v>357</v>
      </c>
      <c r="D71" s="135" t="s">
        <v>71</v>
      </c>
      <c r="E71" s="135" t="s">
        <v>101</v>
      </c>
      <c r="F71" s="135" t="s">
        <v>102</v>
      </c>
      <c r="G71" s="135" t="s">
        <v>297</v>
      </c>
      <c r="H71" s="135" t="s">
        <v>298</v>
      </c>
      <c r="I71" s="24">
        <v>13000</v>
      </c>
      <c r="J71" s="24"/>
      <c r="K71" s="24"/>
      <c r="L71" s="24"/>
      <c r="M71" s="24"/>
      <c r="N71" s="24">
        <v>13000</v>
      </c>
      <c r="O71" s="24"/>
      <c r="P71" s="24"/>
      <c r="Q71" s="24"/>
      <c r="R71" s="24"/>
      <c r="S71" s="24"/>
      <c r="T71" s="24"/>
      <c r="U71" s="24"/>
      <c r="V71" s="24"/>
      <c r="W71" s="24"/>
    </row>
    <row r="72" ht="18.75" customHeight="1" spans="1:23">
      <c r="A72" s="26"/>
      <c r="B72" s="26"/>
      <c r="C72" s="22" t="s">
        <v>359</v>
      </c>
      <c r="D72" s="26"/>
      <c r="E72" s="26"/>
      <c r="F72" s="26"/>
      <c r="G72" s="26"/>
      <c r="H72" s="26"/>
      <c r="I72" s="24">
        <v>2234163.7</v>
      </c>
      <c r="J72" s="24">
        <v>710483.35</v>
      </c>
      <c r="K72" s="24">
        <v>710483.35</v>
      </c>
      <c r="L72" s="24"/>
      <c r="M72" s="24"/>
      <c r="N72" s="24">
        <v>1523680.35</v>
      </c>
      <c r="O72" s="24"/>
      <c r="P72" s="24"/>
      <c r="Q72" s="24"/>
      <c r="R72" s="24"/>
      <c r="S72" s="24"/>
      <c r="T72" s="24"/>
      <c r="U72" s="24"/>
      <c r="V72" s="24"/>
      <c r="W72" s="24"/>
    </row>
    <row r="73" ht="18.75" customHeight="1" spans="1:23">
      <c r="A73" s="135" t="s">
        <v>317</v>
      </c>
      <c r="B73" s="135" t="s">
        <v>360</v>
      </c>
      <c r="C73" s="22" t="s">
        <v>359</v>
      </c>
      <c r="D73" s="135" t="s">
        <v>71</v>
      </c>
      <c r="E73" s="135" t="s">
        <v>95</v>
      </c>
      <c r="F73" s="135" t="s">
        <v>96</v>
      </c>
      <c r="G73" s="135" t="s">
        <v>297</v>
      </c>
      <c r="H73" s="135" t="s">
        <v>298</v>
      </c>
      <c r="I73" s="24">
        <v>59201.35</v>
      </c>
      <c r="J73" s="24">
        <v>59201.35</v>
      </c>
      <c r="K73" s="24">
        <v>59201.35</v>
      </c>
      <c r="L73" s="24"/>
      <c r="M73" s="24"/>
      <c r="N73" s="24"/>
      <c r="O73" s="24"/>
      <c r="P73" s="24"/>
      <c r="Q73" s="24"/>
      <c r="R73" s="24"/>
      <c r="S73" s="24"/>
      <c r="T73" s="24"/>
      <c r="U73" s="24"/>
      <c r="V73" s="24"/>
      <c r="W73" s="24"/>
    </row>
    <row r="74" ht="18.75" customHeight="1" spans="1:23">
      <c r="A74" s="135" t="s">
        <v>317</v>
      </c>
      <c r="B74" s="135" t="s">
        <v>360</v>
      </c>
      <c r="C74" s="22" t="s">
        <v>359</v>
      </c>
      <c r="D74" s="135" t="s">
        <v>71</v>
      </c>
      <c r="E74" s="135" t="s">
        <v>95</v>
      </c>
      <c r="F74" s="135" t="s">
        <v>96</v>
      </c>
      <c r="G74" s="135" t="s">
        <v>297</v>
      </c>
      <c r="H74" s="135" t="s">
        <v>298</v>
      </c>
      <c r="I74" s="24">
        <v>3120</v>
      </c>
      <c r="J74" s="24">
        <v>3120</v>
      </c>
      <c r="K74" s="24">
        <v>3120</v>
      </c>
      <c r="L74" s="24"/>
      <c r="M74" s="24"/>
      <c r="N74" s="24"/>
      <c r="O74" s="24"/>
      <c r="P74" s="24"/>
      <c r="Q74" s="24"/>
      <c r="R74" s="24"/>
      <c r="S74" s="24"/>
      <c r="T74" s="24"/>
      <c r="U74" s="24"/>
      <c r="V74" s="24"/>
      <c r="W74" s="24"/>
    </row>
    <row r="75" ht="18.75" customHeight="1" spans="1:23">
      <c r="A75" s="135" t="s">
        <v>317</v>
      </c>
      <c r="B75" s="135" t="s">
        <v>360</v>
      </c>
      <c r="C75" s="22" t="s">
        <v>359</v>
      </c>
      <c r="D75" s="135" t="s">
        <v>71</v>
      </c>
      <c r="E75" s="135" t="s">
        <v>99</v>
      </c>
      <c r="F75" s="135" t="s">
        <v>100</v>
      </c>
      <c r="G75" s="135" t="s">
        <v>297</v>
      </c>
      <c r="H75" s="135" t="s">
        <v>298</v>
      </c>
      <c r="I75" s="24">
        <v>1890</v>
      </c>
      <c r="J75" s="24">
        <v>1890</v>
      </c>
      <c r="K75" s="24">
        <v>1890</v>
      </c>
      <c r="L75" s="24"/>
      <c r="M75" s="24"/>
      <c r="N75" s="24"/>
      <c r="O75" s="24"/>
      <c r="P75" s="24"/>
      <c r="Q75" s="24"/>
      <c r="R75" s="24"/>
      <c r="S75" s="24"/>
      <c r="T75" s="24"/>
      <c r="U75" s="24"/>
      <c r="V75" s="24"/>
      <c r="W75" s="24"/>
    </row>
    <row r="76" ht="18.75" customHeight="1" spans="1:23">
      <c r="A76" s="135" t="s">
        <v>317</v>
      </c>
      <c r="B76" s="135" t="s">
        <v>360</v>
      </c>
      <c r="C76" s="22" t="s">
        <v>359</v>
      </c>
      <c r="D76" s="135" t="s">
        <v>71</v>
      </c>
      <c r="E76" s="135" t="s">
        <v>105</v>
      </c>
      <c r="F76" s="135" t="s">
        <v>106</v>
      </c>
      <c r="G76" s="135" t="s">
        <v>297</v>
      </c>
      <c r="H76" s="135" t="s">
        <v>298</v>
      </c>
      <c r="I76" s="24">
        <v>646272</v>
      </c>
      <c r="J76" s="24">
        <v>646272</v>
      </c>
      <c r="K76" s="24">
        <v>646272</v>
      </c>
      <c r="L76" s="24"/>
      <c r="M76" s="24"/>
      <c r="N76" s="24"/>
      <c r="O76" s="24"/>
      <c r="P76" s="24"/>
      <c r="Q76" s="24"/>
      <c r="R76" s="24"/>
      <c r="S76" s="24"/>
      <c r="T76" s="24"/>
      <c r="U76" s="24"/>
      <c r="V76" s="24"/>
      <c r="W76" s="24"/>
    </row>
    <row r="77" ht="18.75" customHeight="1" spans="1:23">
      <c r="A77" s="135" t="s">
        <v>317</v>
      </c>
      <c r="B77" s="135" t="s">
        <v>360</v>
      </c>
      <c r="C77" s="22" t="s">
        <v>359</v>
      </c>
      <c r="D77" s="135" t="s">
        <v>71</v>
      </c>
      <c r="E77" s="135" t="s">
        <v>95</v>
      </c>
      <c r="F77" s="135" t="s">
        <v>96</v>
      </c>
      <c r="G77" s="135" t="s">
        <v>297</v>
      </c>
      <c r="H77" s="135" t="s">
        <v>298</v>
      </c>
      <c r="I77" s="24">
        <v>8600</v>
      </c>
      <c r="J77" s="24"/>
      <c r="K77" s="24"/>
      <c r="L77" s="24"/>
      <c r="M77" s="24"/>
      <c r="N77" s="24">
        <v>8600</v>
      </c>
      <c r="O77" s="24"/>
      <c r="P77" s="24"/>
      <c r="Q77" s="24"/>
      <c r="R77" s="24"/>
      <c r="S77" s="24"/>
      <c r="T77" s="24"/>
      <c r="U77" s="24"/>
      <c r="V77" s="24"/>
      <c r="W77" s="24"/>
    </row>
    <row r="78" ht="18.75" customHeight="1" spans="1:23">
      <c r="A78" s="135" t="s">
        <v>317</v>
      </c>
      <c r="B78" s="135" t="s">
        <v>360</v>
      </c>
      <c r="C78" s="22" t="s">
        <v>359</v>
      </c>
      <c r="D78" s="135" t="s">
        <v>71</v>
      </c>
      <c r="E78" s="135" t="s">
        <v>95</v>
      </c>
      <c r="F78" s="135" t="s">
        <v>96</v>
      </c>
      <c r="G78" s="135" t="s">
        <v>297</v>
      </c>
      <c r="H78" s="135" t="s">
        <v>298</v>
      </c>
      <c r="I78" s="24">
        <v>134927</v>
      </c>
      <c r="J78" s="24"/>
      <c r="K78" s="24"/>
      <c r="L78" s="24"/>
      <c r="M78" s="24"/>
      <c r="N78" s="24">
        <v>134927</v>
      </c>
      <c r="O78" s="24"/>
      <c r="P78" s="24"/>
      <c r="Q78" s="24"/>
      <c r="R78" s="24"/>
      <c r="S78" s="24"/>
      <c r="T78" s="24"/>
      <c r="U78" s="24"/>
      <c r="V78" s="24"/>
      <c r="W78" s="24"/>
    </row>
    <row r="79" ht="18.75" customHeight="1" spans="1:23">
      <c r="A79" s="135" t="s">
        <v>317</v>
      </c>
      <c r="B79" s="135" t="s">
        <v>360</v>
      </c>
      <c r="C79" s="22" t="s">
        <v>359</v>
      </c>
      <c r="D79" s="135" t="s">
        <v>71</v>
      </c>
      <c r="E79" s="135" t="s">
        <v>95</v>
      </c>
      <c r="F79" s="135" t="s">
        <v>96</v>
      </c>
      <c r="G79" s="135" t="s">
        <v>297</v>
      </c>
      <c r="H79" s="135" t="s">
        <v>298</v>
      </c>
      <c r="I79" s="24">
        <v>30000</v>
      </c>
      <c r="J79" s="24"/>
      <c r="K79" s="24"/>
      <c r="L79" s="24"/>
      <c r="M79" s="24"/>
      <c r="N79" s="24">
        <v>30000</v>
      </c>
      <c r="O79" s="24"/>
      <c r="P79" s="24"/>
      <c r="Q79" s="24"/>
      <c r="R79" s="24"/>
      <c r="S79" s="24"/>
      <c r="T79" s="24"/>
      <c r="U79" s="24"/>
      <c r="V79" s="24"/>
      <c r="W79" s="24"/>
    </row>
    <row r="80" ht="18.75" customHeight="1" spans="1:23">
      <c r="A80" s="135" t="s">
        <v>317</v>
      </c>
      <c r="B80" s="135" t="s">
        <v>360</v>
      </c>
      <c r="C80" s="22" t="s">
        <v>359</v>
      </c>
      <c r="D80" s="135" t="s">
        <v>71</v>
      </c>
      <c r="E80" s="135" t="s">
        <v>97</v>
      </c>
      <c r="F80" s="135" t="s">
        <v>98</v>
      </c>
      <c r="G80" s="135" t="s">
        <v>297</v>
      </c>
      <c r="H80" s="135" t="s">
        <v>298</v>
      </c>
      <c r="I80" s="24">
        <v>200000</v>
      </c>
      <c r="J80" s="24"/>
      <c r="K80" s="24"/>
      <c r="L80" s="24"/>
      <c r="M80" s="24"/>
      <c r="N80" s="24">
        <v>200000</v>
      </c>
      <c r="O80" s="24"/>
      <c r="P80" s="24"/>
      <c r="Q80" s="24"/>
      <c r="R80" s="24"/>
      <c r="S80" s="24"/>
      <c r="T80" s="24"/>
      <c r="U80" s="24"/>
      <c r="V80" s="24"/>
      <c r="W80" s="24"/>
    </row>
    <row r="81" ht="18.75" customHeight="1" spans="1:23">
      <c r="A81" s="135" t="s">
        <v>317</v>
      </c>
      <c r="B81" s="135" t="s">
        <v>360</v>
      </c>
      <c r="C81" s="22" t="s">
        <v>359</v>
      </c>
      <c r="D81" s="135" t="s">
        <v>71</v>
      </c>
      <c r="E81" s="135" t="s">
        <v>97</v>
      </c>
      <c r="F81" s="135" t="s">
        <v>98</v>
      </c>
      <c r="G81" s="135" t="s">
        <v>297</v>
      </c>
      <c r="H81" s="135" t="s">
        <v>298</v>
      </c>
      <c r="I81" s="24">
        <v>631376.69</v>
      </c>
      <c r="J81" s="24"/>
      <c r="K81" s="24"/>
      <c r="L81" s="24"/>
      <c r="M81" s="24"/>
      <c r="N81" s="24">
        <v>631376.69</v>
      </c>
      <c r="O81" s="24"/>
      <c r="P81" s="24"/>
      <c r="Q81" s="24"/>
      <c r="R81" s="24"/>
      <c r="S81" s="24"/>
      <c r="T81" s="24"/>
      <c r="U81" s="24"/>
      <c r="V81" s="24"/>
      <c r="W81" s="24"/>
    </row>
    <row r="82" ht="18.75" customHeight="1" spans="1:23">
      <c r="A82" s="135" t="s">
        <v>317</v>
      </c>
      <c r="B82" s="135" t="s">
        <v>360</v>
      </c>
      <c r="C82" s="22" t="s">
        <v>359</v>
      </c>
      <c r="D82" s="135" t="s">
        <v>71</v>
      </c>
      <c r="E82" s="135" t="s">
        <v>99</v>
      </c>
      <c r="F82" s="135" t="s">
        <v>100</v>
      </c>
      <c r="G82" s="135" t="s">
        <v>297</v>
      </c>
      <c r="H82" s="135" t="s">
        <v>298</v>
      </c>
      <c r="I82" s="24">
        <v>1000</v>
      </c>
      <c r="J82" s="24"/>
      <c r="K82" s="24"/>
      <c r="L82" s="24"/>
      <c r="M82" s="24"/>
      <c r="N82" s="24">
        <v>1000</v>
      </c>
      <c r="O82" s="24"/>
      <c r="P82" s="24"/>
      <c r="Q82" s="24"/>
      <c r="R82" s="24"/>
      <c r="S82" s="24"/>
      <c r="T82" s="24"/>
      <c r="U82" s="24"/>
      <c r="V82" s="24"/>
      <c r="W82" s="24"/>
    </row>
    <row r="83" ht="18.75" customHeight="1" spans="1:23">
      <c r="A83" s="135" t="s">
        <v>317</v>
      </c>
      <c r="B83" s="135" t="s">
        <v>360</v>
      </c>
      <c r="C83" s="22" t="s">
        <v>359</v>
      </c>
      <c r="D83" s="135" t="s">
        <v>71</v>
      </c>
      <c r="E83" s="135" t="s">
        <v>99</v>
      </c>
      <c r="F83" s="135" t="s">
        <v>100</v>
      </c>
      <c r="G83" s="135" t="s">
        <v>297</v>
      </c>
      <c r="H83" s="135" t="s">
        <v>298</v>
      </c>
      <c r="I83" s="24">
        <v>48545.1</v>
      </c>
      <c r="J83" s="24"/>
      <c r="K83" s="24"/>
      <c r="L83" s="24"/>
      <c r="M83" s="24"/>
      <c r="N83" s="24">
        <v>48545.1</v>
      </c>
      <c r="O83" s="24"/>
      <c r="P83" s="24"/>
      <c r="Q83" s="24"/>
      <c r="R83" s="24"/>
      <c r="S83" s="24"/>
      <c r="T83" s="24"/>
      <c r="U83" s="24"/>
      <c r="V83" s="24"/>
      <c r="W83" s="24"/>
    </row>
    <row r="84" ht="18.75" customHeight="1" spans="1:23">
      <c r="A84" s="135" t="s">
        <v>317</v>
      </c>
      <c r="B84" s="135" t="s">
        <v>360</v>
      </c>
      <c r="C84" s="22" t="s">
        <v>359</v>
      </c>
      <c r="D84" s="135" t="s">
        <v>71</v>
      </c>
      <c r="E84" s="135" t="s">
        <v>99</v>
      </c>
      <c r="F84" s="135" t="s">
        <v>100</v>
      </c>
      <c r="G84" s="135" t="s">
        <v>297</v>
      </c>
      <c r="H84" s="135" t="s">
        <v>298</v>
      </c>
      <c r="I84" s="24">
        <v>20000</v>
      </c>
      <c r="J84" s="24"/>
      <c r="K84" s="24"/>
      <c r="L84" s="24"/>
      <c r="M84" s="24"/>
      <c r="N84" s="24">
        <v>20000</v>
      </c>
      <c r="O84" s="24"/>
      <c r="P84" s="24"/>
      <c r="Q84" s="24"/>
      <c r="R84" s="24"/>
      <c r="S84" s="24"/>
      <c r="T84" s="24"/>
      <c r="U84" s="24"/>
      <c r="V84" s="24"/>
      <c r="W84" s="24"/>
    </row>
    <row r="85" ht="18.75" customHeight="1" spans="1:23">
      <c r="A85" s="135" t="s">
        <v>317</v>
      </c>
      <c r="B85" s="135" t="s">
        <v>360</v>
      </c>
      <c r="C85" s="22" t="s">
        <v>359</v>
      </c>
      <c r="D85" s="135" t="s">
        <v>71</v>
      </c>
      <c r="E85" s="135" t="s">
        <v>105</v>
      </c>
      <c r="F85" s="135" t="s">
        <v>106</v>
      </c>
      <c r="G85" s="135" t="s">
        <v>297</v>
      </c>
      <c r="H85" s="135" t="s">
        <v>298</v>
      </c>
      <c r="I85" s="24">
        <v>145231.56</v>
      </c>
      <c r="J85" s="24"/>
      <c r="K85" s="24"/>
      <c r="L85" s="24"/>
      <c r="M85" s="24"/>
      <c r="N85" s="24">
        <v>145231.56</v>
      </c>
      <c r="O85" s="24"/>
      <c r="P85" s="24"/>
      <c r="Q85" s="24"/>
      <c r="R85" s="24"/>
      <c r="S85" s="24"/>
      <c r="T85" s="24"/>
      <c r="U85" s="24"/>
      <c r="V85" s="24"/>
      <c r="W85" s="24"/>
    </row>
    <row r="86" ht="18.75" customHeight="1" spans="1:23">
      <c r="A86" s="135" t="s">
        <v>317</v>
      </c>
      <c r="B86" s="135" t="s">
        <v>360</v>
      </c>
      <c r="C86" s="22" t="s">
        <v>359</v>
      </c>
      <c r="D86" s="135" t="s">
        <v>71</v>
      </c>
      <c r="E86" s="135" t="s">
        <v>105</v>
      </c>
      <c r="F86" s="135" t="s">
        <v>106</v>
      </c>
      <c r="G86" s="135" t="s">
        <v>297</v>
      </c>
      <c r="H86" s="135" t="s">
        <v>298</v>
      </c>
      <c r="I86" s="24">
        <v>30800</v>
      </c>
      <c r="J86" s="24"/>
      <c r="K86" s="24"/>
      <c r="L86" s="24"/>
      <c r="M86" s="24"/>
      <c r="N86" s="24">
        <v>30800</v>
      </c>
      <c r="O86" s="24"/>
      <c r="P86" s="24"/>
      <c r="Q86" s="24"/>
      <c r="R86" s="24"/>
      <c r="S86" s="24"/>
      <c r="T86" s="24"/>
      <c r="U86" s="24"/>
      <c r="V86" s="24"/>
      <c r="W86" s="24"/>
    </row>
    <row r="87" ht="18.75" customHeight="1" spans="1:23">
      <c r="A87" s="135" t="s">
        <v>317</v>
      </c>
      <c r="B87" s="135" t="s">
        <v>360</v>
      </c>
      <c r="C87" s="22" t="s">
        <v>359</v>
      </c>
      <c r="D87" s="135" t="s">
        <v>71</v>
      </c>
      <c r="E87" s="135" t="s">
        <v>105</v>
      </c>
      <c r="F87" s="135" t="s">
        <v>106</v>
      </c>
      <c r="G87" s="135" t="s">
        <v>297</v>
      </c>
      <c r="H87" s="135" t="s">
        <v>298</v>
      </c>
      <c r="I87" s="24">
        <v>273200</v>
      </c>
      <c r="J87" s="24"/>
      <c r="K87" s="24"/>
      <c r="L87" s="24"/>
      <c r="M87" s="24"/>
      <c r="N87" s="24">
        <v>273200</v>
      </c>
      <c r="O87" s="24"/>
      <c r="P87" s="24"/>
      <c r="Q87" s="24"/>
      <c r="R87" s="24"/>
      <c r="S87" s="24"/>
      <c r="T87" s="24"/>
      <c r="U87" s="24"/>
      <c r="V87" s="24"/>
      <c r="W87" s="24"/>
    </row>
    <row r="88" ht="18.75" customHeight="1" spans="1:23">
      <c r="A88" s="26"/>
      <c r="B88" s="26"/>
      <c r="C88" s="22" t="s">
        <v>361</v>
      </c>
      <c r="D88" s="26"/>
      <c r="E88" s="26"/>
      <c r="F88" s="26"/>
      <c r="G88" s="26"/>
      <c r="H88" s="26"/>
      <c r="I88" s="24">
        <v>282892.49</v>
      </c>
      <c r="J88" s="24"/>
      <c r="K88" s="24"/>
      <c r="L88" s="24"/>
      <c r="M88" s="24"/>
      <c r="N88" s="24">
        <v>282892.49</v>
      </c>
      <c r="O88" s="24"/>
      <c r="P88" s="24"/>
      <c r="Q88" s="24"/>
      <c r="R88" s="24"/>
      <c r="S88" s="24"/>
      <c r="T88" s="24"/>
      <c r="U88" s="24"/>
      <c r="V88" s="24"/>
      <c r="W88" s="24"/>
    </row>
    <row r="89" ht="18.75" customHeight="1" spans="1:23">
      <c r="A89" s="135" t="s">
        <v>317</v>
      </c>
      <c r="B89" s="135" t="s">
        <v>362</v>
      </c>
      <c r="C89" s="22" t="s">
        <v>361</v>
      </c>
      <c r="D89" s="135" t="s">
        <v>71</v>
      </c>
      <c r="E89" s="135" t="s">
        <v>146</v>
      </c>
      <c r="F89" s="135" t="s">
        <v>147</v>
      </c>
      <c r="G89" s="135" t="s">
        <v>297</v>
      </c>
      <c r="H89" s="135" t="s">
        <v>298</v>
      </c>
      <c r="I89" s="24">
        <v>12200</v>
      </c>
      <c r="J89" s="24"/>
      <c r="K89" s="24"/>
      <c r="L89" s="24"/>
      <c r="M89" s="24"/>
      <c r="N89" s="24">
        <v>12200</v>
      </c>
      <c r="O89" s="24"/>
      <c r="P89" s="24"/>
      <c r="Q89" s="24"/>
      <c r="R89" s="24"/>
      <c r="S89" s="24"/>
      <c r="T89" s="24"/>
      <c r="U89" s="24"/>
      <c r="V89" s="24"/>
      <c r="W89" s="24"/>
    </row>
    <row r="90" ht="18.75" customHeight="1" spans="1:23">
      <c r="A90" s="135" t="s">
        <v>317</v>
      </c>
      <c r="B90" s="135" t="s">
        <v>362</v>
      </c>
      <c r="C90" s="22" t="s">
        <v>361</v>
      </c>
      <c r="D90" s="135" t="s">
        <v>71</v>
      </c>
      <c r="E90" s="135" t="s">
        <v>146</v>
      </c>
      <c r="F90" s="135" t="s">
        <v>147</v>
      </c>
      <c r="G90" s="135" t="s">
        <v>297</v>
      </c>
      <c r="H90" s="135" t="s">
        <v>298</v>
      </c>
      <c r="I90" s="24">
        <v>72500</v>
      </c>
      <c r="J90" s="24"/>
      <c r="K90" s="24"/>
      <c r="L90" s="24"/>
      <c r="M90" s="24"/>
      <c r="N90" s="24">
        <v>72500</v>
      </c>
      <c r="O90" s="24"/>
      <c r="P90" s="24"/>
      <c r="Q90" s="24"/>
      <c r="R90" s="24"/>
      <c r="S90" s="24"/>
      <c r="T90" s="24"/>
      <c r="U90" s="24"/>
      <c r="V90" s="24"/>
      <c r="W90" s="24"/>
    </row>
    <row r="91" ht="18.75" customHeight="1" spans="1:23">
      <c r="A91" s="135" t="s">
        <v>317</v>
      </c>
      <c r="B91" s="135" t="s">
        <v>362</v>
      </c>
      <c r="C91" s="22" t="s">
        <v>361</v>
      </c>
      <c r="D91" s="135" t="s">
        <v>71</v>
      </c>
      <c r="E91" s="135" t="s">
        <v>146</v>
      </c>
      <c r="F91" s="135" t="s">
        <v>147</v>
      </c>
      <c r="G91" s="135" t="s">
        <v>299</v>
      </c>
      <c r="H91" s="135" t="s">
        <v>300</v>
      </c>
      <c r="I91" s="24">
        <v>198192.49</v>
      </c>
      <c r="J91" s="24"/>
      <c r="K91" s="24"/>
      <c r="L91" s="24"/>
      <c r="M91" s="24"/>
      <c r="N91" s="24">
        <v>198192.49</v>
      </c>
      <c r="O91" s="24"/>
      <c r="P91" s="24"/>
      <c r="Q91" s="24"/>
      <c r="R91" s="24"/>
      <c r="S91" s="24"/>
      <c r="T91" s="24"/>
      <c r="U91" s="24"/>
      <c r="V91" s="24"/>
      <c r="W91" s="24"/>
    </row>
    <row r="92" ht="18.75" customHeight="1" spans="1:23">
      <c r="A92" s="26"/>
      <c r="B92" s="26"/>
      <c r="C92" s="22" t="s">
        <v>363</v>
      </c>
      <c r="D92" s="26"/>
      <c r="E92" s="26"/>
      <c r="F92" s="26"/>
      <c r="G92" s="26"/>
      <c r="H92" s="26"/>
      <c r="I92" s="24">
        <v>160200</v>
      </c>
      <c r="J92" s="24">
        <v>160200</v>
      </c>
      <c r="K92" s="24">
        <v>160200</v>
      </c>
      <c r="L92" s="24"/>
      <c r="M92" s="24"/>
      <c r="N92" s="24"/>
      <c r="O92" s="24"/>
      <c r="P92" s="24"/>
      <c r="Q92" s="24"/>
      <c r="R92" s="24"/>
      <c r="S92" s="24"/>
      <c r="T92" s="24"/>
      <c r="U92" s="24"/>
      <c r="V92" s="24"/>
      <c r="W92" s="24"/>
    </row>
    <row r="93" ht="18.75" customHeight="1" spans="1:23">
      <c r="A93" s="135" t="s">
        <v>317</v>
      </c>
      <c r="B93" s="135" t="s">
        <v>364</v>
      </c>
      <c r="C93" s="22" t="s">
        <v>363</v>
      </c>
      <c r="D93" s="135" t="s">
        <v>71</v>
      </c>
      <c r="E93" s="135" t="s">
        <v>123</v>
      </c>
      <c r="F93" s="135" t="s">
        <v>124</v>
      </c>
      <c r="G93" s="135" t="s">
        <v>297</v>
      </c>
      <c r="H93" s="135" t="s">
        <v>298</v>
      </c>
      <c r="I93" s="24">
        <v>160200</v>
      </c>
      <c r="J93" s="24">
        <v>160200</v>
      </c>
      <c r="K93" s="24">
        <v>160200</v>
      </c>
      <c r="L93" s="24"/>
      <c r="M93" s="24"/>
      <c r="N93" s="24"/>
      <c r="O93" s="24"/>
      <c r="P93" s="24"/>
      <c r="Q93" s="24"/>
      <c r="R93" s="24"/>
      <c r="S93" s="24"/>
      <c r="T93" s="24"/>
      <c r="U93" s="24"/>
      <c r="V93" s="24"/>
      <c r="W93" s="24"/>
    </row>
    <row r="94" ht="18.75" customHeight="1" spans="1:23">
      <c r="A94" s="26"/>
      <c r="B94" s="26"/>
      <c r="C94" s="22" t="s">
        <v>365</v>
      </c>
      <c r="D94" s="26"/>
      <c r="E94" s="26"/>
      <c r="F94" s="26"/>
      <c r="G94" s="26"/>
      <c r="H94" s="26"/>
      <c r="I94" s="24">
        <v>28500</v>
      </c>
      <c r="J94" s="24"/>
      <c r="K94" s="24"/>
      <c r="L94" s="24"/>
      <c r="M94" s="24"/>
      <c r="N94" s="24">
        <v>28500</v>
      </c>
      <c r="O94" s="24"/>
      <c r="P94" s="24"/>
      <c r="Q94" s="24"/>
      <c r="R94" s="24"/>
      <c r="S94" s="24"/>
      <c r="T94" s="24"/>
      <c r="U94" s="24"/>
      <c r="V94" s="24"/>
      <c r="W94" s="24"/>
    </row>
    <row r="95" ht="18.75" customHeight="1" spans="1:23">
      <c r="A95" s="135" t="s">
        <v>317</v>
      </c>
      <c r="B95" s="135" t="s">
        <v>366</v>
      </c>
      <c r="C95" s="22" t="s">
        <v>365</v>
      </c>
      <c r="D95" s="135" t="s">
        <v>71</v>
      </c>
      <c r="E95" s="135" t="s">
        <v>123</v>
      </c>
      <c r="F95" s="135" t="s">
        <v>124</v>
      </c>
      <c r="G95" s="135" t="s">
        <v>297</v>
      </c>
      <c r="H95" s="135" t="s">
        <v>298</v>
      </c>
      <c r="I95" s="24">
        <v>28500</v>
      </c>
      <c r="J95" s="24"/>
      <c r="K95" s="24"/>
      <c r="L95" s="24"/>
      <c r="M95" s="24"/>
      <c r="N95" s="24">
        <v>28500</v>
      </c>
      <c r="O95" s="24"/>
      <c r="P95" s="24"/>
      <c r="Q95" s="24"/>
      <c r="R95" s="24"/>
      <c r="S95" s="24"/>
      <c r="T95" s="24"/>
      <c r="U95" s="24"/>
      <c r="V95" s="24"/>
      <c r="W95" s="24"/>
    </row>
    <row r="96" ht="18.75" customHeight="1" spans="1:23">
      <c r="A96" s="26"/>
      <c r="B96" s="26"/>
      <c r="C96" s="22" t="s">
        <v>367</v>
      </c>
      <c r="D96" s="26"/>
      <c r="E96" s="26"/>
      <c r="F96" s="26"/>
      <c r="G96" s="26"/>
      <c r="H96" s="26"/>
      <c r="I96" s="24">
        <v>60273.54</v>
      </c>
      <c r="J96" s="24"/>
      <c r="K96" s="24"/>
      <c r="L96" s="24"/>
      <c r="M96" s="24"/>
      <c r="N96" s="24">
        <v>60273.54</v>
      </c>
      <c r="O96" s="24"/>
      <c r="P96" s="24"/>
      <c r="Q96" s="24"/>
      <c r="R96" s="24"/>
      <c r="S96" s="24"/>
      <c r="T96" s="24"/>
      <c r="U96" s="24"/>
      <c r="V96" s="24"/>
      <c r="W96" s="24"/>
    </row>
    <row r="97" ht="18.75" customHeight="1" spans="1:23">
      <c r="A97" s="135" t="s">
        <v>317</v>
      </c>
      <c r="B97" s="135" t="s">
        <v>368</v>
      </c>
      <c r="C97" s="22" t="s">
        <v>367</v>
      </c>
      <c r="D97" s="135" t="s">
        <v>71</v>
      </c>
      <c r="E97" s="135" t="s">
        <v>115</v>
      </c>
      <c r="F97" s="135" t="s">
        <v>116</v>
      </c>
      <c r="G97" s="135" t="s">
        <v>265</v>
      </c>
      <c r="H97" s="135" t="s">
        <v>266</v>
      </c>
      <c r="I97" s="24">
        <v>60273.54</v>
      </c>
      <c r="J97" s="24"/>
      <c r="K97" s="24"/>
      <c r="L97" s="24"/>
      <c r="M97" s="24"/>
      <c r="N97" s="24">
        <v>60273.54</v>
      </c>
      <c r="O97" s="24"/>
      <c r="P97" s="24"/>
      <c r="Q97" s="24"/>
      <c r="R97" s="24"/>
      <c r="S97" s="24"/>
      <c r="T97" s="24"/>
      <c r="U97" s="24"/>
      <c r="V97" s="24"/>
      <c r="W97" s="24"/>
    </row>
    <row r="98" ht="18.75" customHeight="1" spans="1:23">
      <c r="A98" s="37" t="s">
        <v>154</v>
      </c>
      <c r="B98" s="38"/>
      <c r="C98" s="38"/>
      <c r="D98" s="38"/>
      <c r="E98" s="38"/>
      <c r="F98" s="38"/>
      <c r="G98" s="38"/>
      <c r="H98" s="39"/>
      <c r="I98" s="24">
        <v>12970260.97</v>
      </c>
      <c r="J98" s="24">
        <v>9030290.39</v>
      </c>
      <c r="K98" s="24">
        <v>9030290.39</v>
      </c>
      <c r="L98" s="24"/>
      <c r="M98" s="24"/>
      <c r="N98" s="24">
        <v>3839970.58</v>
      </c>
      <c r="O98" s="24"/>
      <c r="P98" s="24"/>
      <c r="Q98" s="24"/>
      <c r="R98" s="24">
        <v>100000</v>
      </c>
      <c r="S98" s="24"/>
      <c r="T98" s="24"/>
      <c r="U98" s="24">
        <v>100000</v>
      </c>
      <c r="V98" s="24"/>
      <c r="W98" s="24"/>
    </row>
  </sheetData>
  <mergeCells count="28">
    <mergeCell ref="A3:W3"/>
    <mergeCell ref="A4:H4"/>
    <mergeCell ref="J5:M5"/>
    <mergeCell ref="N5:P5"/>
    <mergeCell ref="R5:W5"/>
    <mergeCell ref="A98:H9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3"/>
  <sheetViews>
    <sheetView showZeros="0" workbookViewId="0">
      <pane ySplit="1" topLeftCell="A60" activePane="bottomLeft" state="frozen"/>
      <selection/>
      <selection pane="bottomLeft" activeCell="A9" sqref="A9:A1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98" t="s">
        <v>369</v>
      </c>
    </row>
    <row r="3" ht="36.75" customHeight="1" spans="1:10">
      <c r="A3" s="6" t="str">
        <f>"2025"&amp;"年部门项目支出绩效目标表"</f>
        <v>2025年部门项目支出绩效目标表</v>
      </c>
      <c r="B3" s="7"/>
      <c r="C3" s="7"/>
      <c r="D3" s="7"/>
      <c r="E3" s="7"/>
      <c r="F3" s="57"/>
      <c r="G3" s="7"/>
      <c r="H3" s="57"/>
      <c r="I3" s="57"/>
      <c r="J3" s="7"/>
    </row>
    <row r="4" ht="18.75" customHeight="1" spans="1:8">
      <c r="A4" s="8" t="str">
        <f>"单位名称："&amp;"临沧市临翔区退役军人事务局"</f>
        <v>单位名称：临沧市临翔区退役军人事务局</v>
      </c>
      <c r="B4" s="4"/>
      <c r="C4" s="4"/>
      <c r="D4" s="4"/>
      <c r="E4" s="4"/>
      <c r="F4" s="58"/>
      <c r="G4" s="4"/>
      <c r="H4" s="58"/>
    </row>
    <row r="5" ht="18.75" customHeight="1" spans="1:10">
      <c r="A5" s="49" t="s">
        <v>370</v>
      </c>
      <c r="B5" s="49" t="s">
        <v>371</v>
      </c>
      <c r="C5" s="49" t="s">
        <v>372</v>
      </c>
      <c r="D5" s="49" t="s">
        <v>373</v>
      </c>
      <c r="E5" s="49" t="s">
        <v>374</v>
      </c>
      <c r="F5" s="59" t="s">
        <v>375</v>
      </c>
      <c r="G5" s="49" t="s">
        <v>376</v>
      </c>
      <c r="H5" s="59" t="s">
        <v>377</v>
      </c>
      <c r="I5" s="59" t="s">
        <v>378</v>
      </c>
      <c r="J5" s="49" t="s">
        <v>379</v>
      </c>
    </row>
    <row r="6" ht="18.75" customHeight="1" spans="1:10">
      <c r="A6" s="130">
        <v>1</v>
      </c>
      <c r="B6" s="130">
        <v>2</v>
      </c>
      <c r="C6" s="130">
        <v>3</v>
      </c>
      <c r="D6" s="130">
        <v>4</v>
      </c>
      <c r="E6" s="130">
        <v>5</v>
      </c>
      <c r="F6" s="130">
        <v>6</v>
      </c>
      <c r="G6" s="130">
        <v>7</v>
      </c>
      <c r="H6" s="130">
        <v>8</v>
      </c>
      <c r="I6" s="130">
        <v>9</v>
      </c>
      <c r="J6" s="130">
        <v>10</v>
      </c>
    </row>
    <row r="7" ht="18.75" customHeight="1" spans="1:10">
      <c r="A7" s="36" t="s">
        <v>71</v>
      </c>
      <c r="B7" s="60"/>
      <c r="C7" s="60"/>
      <c r="D7" s="60"/>
      <c r="E7" s="50"/>
      <c r="F7" s="61"/>
      <c r="G7" s="50"/>
      <c r="H7" s="61"/>
      <c r="I7" s="61"/>
      <c r="J7" s="50"/>
    </row>
    <row r="8" ht="18.75" customHeight="1" spans="1:10">
      <c r="A8" s="131" t="s">
        <v>71</v>
      </c>
      <c r="B8" s="22"/>
      <c r="C8" s="22"/>
      <c r="D8" s="22"/>
      <c r="E8" s="36"/>
      <c r="F8" s="22"/>
      <c r="G8" s="36"/>
      <c r="H8" s="22"/>
      <c r="I8" s="22"/>
      <c r="J8" s="36"/>
    </row>
    <row r="9" ht="18.75" customHeight="1" spans="1:10">
      <c r="A9" s="241" t="s">
        <v>337</v>
      </c>
      <c r="B9" s="22" t="s">
        <v>380</v>
      </c>
      <c r="C9" s="22" t="s">
        <v>381</v>
      </c>
      <c r="D9" s="22" t="s">
        <v>382</v>
      </c>
      <c r="E9" s="36" t="s">
        <v>383</v>
      </c>
      <c r="F9" s="22" t="s">
        <v>384</v>
      </c>
      <c r="G9" s="36" t="s">
        <v>198</v>
      </c>
      <c r="H9" s="22" t="s">
        <v>385</v>
      </c>
      <c r="I9" s="22" t="s">
        <v>386</v>
      </c>
      <c r="J9" s="36" t="s">
        <v>387</v>
      </c>
    </row>
    <row r="10" ht="18.75" customHeight="1" spans="1:10">
      <c r="A10" s="241" t="s">
        <v>337</v>
      </c>
      <c r="B10" s="22" t="s">
        <v>380</v>
      </c>
      <c r="C10" s="22" t="s">
        <v>381</v>
      </c>
      <c r="D10" s="22" t="s">
        <v>388</v>
      </c>
      <c r="E10" s="36" t="s">
        <v>389</v>
      </c>
      <c r="F10" s="22" t="s">
        <v>390</v>
      </c>
      <c r="G10" s="36" t="s">
        <v>391</v>
      </c>
      <c r="H10" s="22" t="s">
        <v>392</v>
      </c>
      <c r="I10" s="22" t="s">
        <v>393</v>
      </c>
      <c r="J10" s="36" t="s">
        <v>394</v>
      </c>
    </row>
    <row r="11" ht="18.75" customHeight="1" spans="1:10">
      <c r="A11" s="241" t="s">
        <v>337</v>
      </c>
      <c r="B11" s="22" t="s">
        <v>380</v>
      </c>
      <c r="C11" s="22" t="s">
        <v>381</v>
      </c>
      <c r="D11" s="22" t="s">
        <v>395</v>
      </c>
      <c r="E11" s="36" t="s">
        <v>396</v>
      </c>
      <c r="F11" s="22" t="s">
        <v>390</v>
      </c>
      <c r="G11" s="36" t="s">
        <v>391</v>
      </c>
      <c r="H11" s="22" t="s">
        <v>392</v>
      </c>
      <c r="I11" s="22" t="s">
        <v>393</v>
      </c>
      <c r="J11" s="36" t="s">
        <v>397</v>
      </c>
    </row>
    <row r="12" ht="18.75" customHeight="1" spans="1:10">
      <c r="A12" s="241" t="s">
        <v>337</v>
      </c>
      <c r="B12" s="22" t="s">
        <v>380</v>
      </c>
      <c r="C12" s="22" t="s">
        <v>398</v>
      </c>
      <c r="D12" s="22" t="s">
        <v>399</v>
      </c>
      <c r="E12" s="36" t="s">
        <v>400</v>
      </c>
      <c r="F12" s="22" t="s">
        <v>390</v>
      </c>
      <c r="G12" s="36" t="s">
        <v>401</v>
      </c>
      <c r="H12" s="22" t="s">
        <v>402</v>
      </c>
      <c r="I12" s="22" t="s">
        <v>393</v>
      </c>
      <c r="J12" s="36" t="s">
        <v>403</v>
      </c>
    </row>
    <row r="13" ht="18.75" customHeight="1" spans="1:10">
      <c r="A13" s="241" t="s">
        <v>337</v>
      </c>
      <c r="B13" s="22" t="s">
        <v>380</v>
      </c>
      <c r="C13" s="22" t="s">
        <v>404</v>
      </c>
      <c r="D13" s="22" t="s">
        <v>405</v>
      </c>
      <c r="E13" s="36" t="s">
        <v>406</v>
      </c>
      <c r="F13" s="22" t="s">
        <v>390</v>
      </c>
      <c r="G13" s="36" t="s">
        <v>407</v>
      </c>
      <c r="H13" s="22" t="s">
        <v>392</v>
      </c>
      <c r="I13" s="22" t="s">
        <v>393</v>
      </c>
      <c r="J13" s="36" t="s">
        <v>408</v>
      </c>
    </row>
    <row r="14" ht="18.75" customHeight="1" spans="1:10">
      <c r="A14" s="241" t="s">
        <v>327</v>
      </c>
      <c r="B14" s="22" t="s">
        <v>409</v>
      </c>
      <c r="C14" s="22" t="s">
        <v>381</v>
      </c>
      <c r="D14" s="22" t="s">
        <v>382</v>
      </c>
      <c r="E14" s="36" t="s">
        <v>410</v>
      </c>
      <c r="F14" s="22" t="s">
        <v>390</v>
      </c>
      <c r="G14" s="36" t="s">
        <v>198</v>
      </c>
      <c r="H14" s="22" t="s">
        <v>385</v>
      </c>
      <c r="I14" s="22" t="s">
        <v>386</v>
      </c>
      <c r="J14" s="36" t="s">
        <v>387</v>
      </c>
    </row>
    <row r="15" ht="18.75" customHeight="1" spans="1:10">
      <c r="A15" s="241" t="s">
        <v>327</v>
      </c>
      <c r="B15" s="22" t="s">
        <v>409</v>
      </c>
      <c r="C15" s="22" t="s">
        <v>381</v>
      </c>
      <c r="D15" s="22" t="s">
        <v>388</v>
      </c>
      <c r="E15" s="36" t="s">
        <v>411</v>
      </c>
      <c r="F15" s="22" t="s">
        <v>390</v>
      </c>
      <c r="G15" s="36" t="s">
        <v>407</v>
      </c>
      <c r="H15" s="22" t="s">
        <v>392</v>
      </c>
      <c r="I15" s="22" t="s">
        <v>393</v>
      </c>
      <c r="J15" s="36" t="s">
        <v>412</v>
      </c>
    </row>
    <row r="16" ht="18.75" customHeight="1" spans="1:10">
      <c r="A16" s="241" t="s">
        <v>327</v>
      </c>
      <c r="B16" s="22" t="s">
        <v>409</v>
      </c>
      <c r="C16" s="22" t="s">
        <v>381</v>
      </c>
      <c r="D16" s="22" t="s">
        <v>395</v>
      </c>
      <c r="E16" s="36" t="s">
        <v>413</v>
      </c>
      <c r="F16" s="22" t="s">
        <v>390</v>
      </c>
      <c r="G16" s="36" t="s">
        <v>407</v>
      </c>
      <c r="H16" s="22" t="s">
        <v>392</v>
      </c>
      <c r="I16" s="22" t="s">
        <v>393</v>
      </c>
      <c r="J16" s="36" t="s">
        <v>397</v>
      </c>
    </row>
    <row r="17" ht="18.75" customHeight="1" spans="1:10">
      <c r="A17" s="241" t="s">
        <v>327</v>
      </c>
      <c r="B17" s="22" t="s">
        <v>409</v>
      </c>
      <c r="C17" s="22" t="s">
        <v>398</v>
      </c>
      <c r="D17" s="22" t="s">
        <v>399</v>
      </c>
      <c r="E17" s="36" t="s">
        <v>414</v>
      </c>
      <c r="F17" s="22" t="s">
        <v>390</v>
      </c>
      <c r="G17" s="36" t="s">
        <v>415</v>
      </c>
      <c r="H17" s="22" t="s">
        <v>415</v>
      </c>
      <c r="I17" s="22" t="s">
        <v>393</v>
      </c>
      <c r="J17" s="36" t="s">
        <v>403</v>
      </c>
    </row>
    <row r="18" ht="18.75" customHeight="1" spans="1:10">
      <c r="A18" s="241" t="s">
        <v>327</v>
      </c>
      <c r="B18" s="22" t="s">
        <v>409</v>
      </c>
      <c r="C18" s="22" t="s">
        <v>404</v>
      </c>
      <c r="D18" s="22" t="s">
        <v>405</v>
      </c>
      <c r="E18" s="36" t="s">
        <v>416</v>
      </c>
      <c r="F18" s="22" t="s">
        <v>390</v>
      </c>
      <c r="G18" s="36" t="s">
        <v>407</v>
      </c>
      <c r="H18" s="22" t="s">
        <v>392</v>
      </c>
      <c r="I18" s="22" t="s">
        <v>393</v>
      </c>
      <c r="J18" s="36" t="s">
        <v>408</v>
      </c>
    </row>
    <row r="19" ht="18.75" customHeight="1" spans="1:10">
      <c r="A19" s="241" t="s">
        <v>355</v>
      </c>
      <c r="B19" s="22" t="s">
        <v>417</v>
      </c>
      <c r="C19" s="22" t="s">
        <v>381</v>
      </c>
      <c r="D19" s="22" t="s">
        <v>382</v>
      </c>
      <c r="E19" s="36" t="s">
        <v>418</v>
      </c>
      <c r="F19" s="22" t="s">
        <v>390</v>
      </c>
      <c r="G19" s="36" t="s">
        <v>419</v>
      </c>
      <c r="H19" s="22" t="s">
        <v>385</v>
      </c>
      <c r="I19" s="22" t="s">
        <v>386</v>
      </c>
      <c r="J19" s="36" t="s">
        <v>418</v>
      </c>
    </row>
    <row r="20" ht="18.75" customHeight="1" spans="1:10">
      <c r="A20" s="241" t="s">
        <v>355</v>
      </c>
      <c r="B20" s="22" t="s">
        <v>417</v>
      </c>
      <c r="C20" s="22" t="s">
        <v>381</v>
      </c>
      <c r="D20" s="22" t="s">
        <v>388</v>
      </c>
      <c r="E20" s="36" t="s">
        <v>420</v>
      </c>
      <c r="F20" s="22" t="s">
        <v>390</v>
      </c>
      <c r="G20" s="36" t="s">
        <v>407</v>
      </c>
      <c r="H20" s="22" t="s">
        <v>392</v>
      </c>
      <c r="I20" s="22" t="s">
        <v>393</v>
      </c>
      <c r="J20" s="36" t="s">
        <v>420</v>
      </c>
    </row>
    <row r="21" ht="18.75" customHeight="1" spans="1:10">
      <c r="A21" s="241" t="s">
        <v>355</v>
      </c>
      <c r="B21" s="22" t="s">
        <v>417</v>
      </c>
      <c r="C21" s="22" t="s">
        <v>381</v>
      </c>
      <c r="D21" s="22" t="s">
        <v>395</v>
      </c>
      <c r="E21" s="36" t="s">
        <v>421</v>
      </c>
      <c r="F21" s="22" t="s">
        <v>390</v>
      </c>
      <c r="G21" s="36" t="s">
        <v>407</v>
      </c>
      <c r="H21" s="22" t="s">
        <v>392</v>
      </c>
      <c r="I21" s="22" t="s">
        <v>393</v>
      </c>
      <c r="J21" s="36" t="s">
        <v>421</v>
      </c>
    </row>
    <row r="22" ht="18.75" customHeight="1" spans="1:10">
      <c r="A22" s="241" t="s">
        <v>355</v>
      </c>
      <c r="B22" s="22" t="s">
        <v>417</v>
      </c>
      <c r="C22" s="22" t="s">
        <v>398</v>
      </c>
      <c r="D22" s="22" t="s">
        <v>399</v>
      </c>
      <c r="E22" s="36" t="s">
        <v>422</v>
      </c>
      <c r="F22" s="22" t="s">
        <v>390</v>
      </c>
      <c r="G22" s="36" t="s">
        <v>415</v>
      </c>
      <c r="H22" s="22" t="s">
        <v>415</v>
      </c>
      <c r="I22" s="22" t="s">
        <v>393</v>
      </c>
      <c r="J22" s="36" t="s">
        <v>422</v>
      </c>
    </row>
    <row r="23" ht="18.75" customHeight="1" spans="1:10">
      <c r="A23" s="241" t="s">
        <v>355</v>
      </c>
      <c r="B23" s="22" t="s">
        <v>417</v>
      </c>
      <c r="C23" s="22" t="s">
        <v>404</v>
      </c>
      <c r="D23" s="22" t="s">
        <v>405</v>
      </c>
      <c r="E23" s="36" t="s">
        <v>423</v>
      </c>
      <c r="F23" s="22" t="s">
        <v>390</v>
      </c>
      <c r="G23" s="36" t="s">
        <v>407</v>
      </c>
      <c r="H23" s="22" t="s">
        <v>392</v>
      </c>
      <c r="I23" s="22" t="s">
        <v>393</v>
      </c>
      <c r="J23" s="36" t="s">
        <v>423</v>
      </c>
    </row>
    <row r="24" ht="18.75" customHeight="1" spans="1:10">
      <c r="A24" s="241" t="s">
        <v>325</v>
      </c>
      <c r="B24" s="22" t="s">
        <v>424</v>
      </c>
      <c r="C24" s="22" t="s">
        <v>381</v>
      </c>
      <c r="D24" s="22" t="s">
        <v>382</v>
      </c>
      <c r="E24" s="36" t="s">
        <v>425</v>
      </c>
      <c r="F24" s="22" t="s">
        <v>390</v>
      </c>
      <c r="G24" s="36" t="s">
        <v>426</v>
      </c>
      <c r="H24" s="22" t="s">
        <v>385</v>
      </c>
      <c r="I24" s="22" t="s">
        <v>386</v>
      </c>
      <c r="J24" s="36" t="s">
        <v>427</v>
      </c>
    </row>
    <row r="25" ht="18.75" customHeight="1" spans="1:10">
      <c r="A25" s="241" t="s">
        <v>325</v>
      </c>
      <c r="B25" s="22" t="s">
        <v>424</v>
      </c>
      <c r="C25" s="22" t="s">
        <v>381</v>
      </c>
      <c r="D25" s="22" t="s">
        <v>388</v>
      </c>
      <c r="E25" s="36" t="s">
        <v>428</v>
      </c>
      <c r="F25" s="22" t="s">
        <v>390</v>
      </c>
      <c r="G25" s="36" t="s">
        <v>407</v>
      </c>
      <c r="H25" s="22" t="s">
        <v>392</v>
      </c>
      <c r="I25" s="22" t="s">
        <v>393</v>
      </c>
      <c r="J25" s="36" t="s">
        <v>429</v>
      </c>
    </row>
    <row r="26" ht="18.75" customHeight="1" spans="1:10">
      <c r="A26" s="241" t="s">
        <v>325</v>
      </c>
      <c r="B26" s="22" t="s">
        <v>424</v>
      </c>
      <c r="C26" s="22" t="s">
        <v>381</v>
      </c>
      <c r="D26" s="22" t="s">
        <v>395</v>
      </c>
      <c r="E26" s="36" t="s">
        <v>430</v>
      </c>
      <c r="F26" s="22" t="s">
        <v>390</v>
      </c>
      <c r="G26" s="36" t="s">
        <v>407</v>
      </c>
      <c r="H26" s="22" t="s">
        <v>392</v>
      </c>
      <c r="I26" s="22" t="s">
        <v>393</v>
      </c>
      <c r="J26" s="36" t="s">
        <v>431</v>
      </c>
    </row>
    <row r="27" ht="18.75" customHeight="1" spans="1:10">
      <c r="A27" s="241" t="s">
        <v>325</v>
      </c>
      <c r="B27" s="22" t="s">
        <v>424</v>
      </c>
      <c r="C27" s="22" t="s">
        <v>398</v>
      </c>
      <c r="D27" s="22" t="s">
        <v>399</v>
      </c>
      <c r="E27" s="36" t="s">
        <v>432</v>
      </c>
      <c r="F27" s="22" t="s">
        <v>390</v>
      </c>
      <c r="G27" s="36" t="s">
        <v>407</v>
      </c>
      <c r="H27" s="22" t="s">
        <v>392</v>
      </c>
      <c r="I27" s="22" t="s">
        <v>393</v>
      </c>
      <c r="J27" s="36" t="s">
        <v>433</v>
      </c>
    </row>
    <row r="28" ht="18.75" customHeight="1" spans="1:10">
      <c r="A28" s="241" t="s">
        <v>325</v>
      </c>
      <c r="B28" s="22" t="s">
        <v>424</v>
      </c>
      <c r="C28" s="22" t="s">
        <v>404</v>
      </c>
      <c r="D28" s="22" t="s">
        <v>405</v>
      </c>
      <c r="E28" s="36" t="s">
        <v>434</v>
      </c>
      <c r="F28" s="22" t="s">
        <v>390</v>
      </c>
      <c r="G28" s="36" t="s">
        <v>407</v>
      </c>
      <c r="H28" s="22" t="s">
        <v>392</v>
      </c>
      <c r="I28" s="22" t="s">
        <v>393</v>
      </c>
      <c r="J28" s="36" t="s">
        <v>408</v>
      </c>
    </row>
    <row r="29" ht="18.75" customHeight="1" spans="1:10">
      <c r="A29" s="241" t="s">
        <v>351</v>
      </c>
      <c r="B29" s="22" t="s">
        <v>435</v>
      </c>
      <c r="C29" s="22" t="s">
        <v>381</v>
      </c>
      <c r="D29" s="22" t="s">
        <v>382</v>
      </c>
      <c r="E29" s="36" t="s">
        <v>436</v>
      </c>
      <c r="F29" s="22" t="s">
        <v>390</v>
      </c>
      <c r="G29" s="36" t="s">
        <v>419</v>
      </c>
      <c r="H29" s="22" t="s">
        <v>385</v>
      </c>
      <c r="I29" s="22" t="s">
        <v>386</v>
      </c>
      <c r="J29" s="36" t="s">
        <v>437</v>
      </c>
    </row>
    <row r="30" ht="18.75" customHeight="1" spans="1:10">
      <c r="A30" s="241" t="s">
        <v>351</v>
      </c>
      <c r="B30" s="22" t="s">
        <v>435</v>
      </c>
      <c r="C30" s="22" t="s">
        <v>381</v>
      </c>
      <c r="D30" s="22" t="s">
        <v>388</v>
      </c>
      <c r="E30" s="36" t="s">
        <v>438</v>
      </c>
      <c r="F30" s="22" t="s">
        <v>390</v>
      </c>
      <c r="G30" s="36" t="s">
        <v>407</v>
      </c>
      <c r="H30" s="22" t="s">
        <v>392</v>
      </c>
      <c r="I30" s="22" t="s">
        <v>393</v>
      </c>
      <c r="J30" s="36" t="s">
        <v>439</v>
      </c>
    </row>
    <row r="31" ht="18.75" customHeight="1" spans="1:10">
      <c r="A31" s="241" t="s">
        <v>351</v>
      </c>
      <c r="B31" s="22" t="s">
        <v>435</v>
      </c>
      <c r="C31" s="22" t="s">
        <v>381</v>
      </c>
      <c r="D31" s="22" t="s">
        <v>440</v>
      </c>
      <c r="E31" s="36" t="s">
        <v>441</v>
      </c>
      <c r="F31" s="22" t="s">
        <v>442</v>
      </c>
      <c r="G31" s="36" t="s">
        <v>443</v>
      </c>
      <c r="H31" s="22" t="s">
        <v>444</v>
      </c>
      <c r="I31" s="22" t="s">
        <v>386</v>
      </c>
      <c r="J31" s="36" t="s">
        <v>445</v>
      </c>
    </row>
    <row r="32" ht="18.75" customHeight="1" spans="1:10">
      <c r="A32" s="241" t="s">
        <v>351</v>
      </c>
      <c r="B32" s="22" t="s">
        <v>435</v>
      </c>
      <c r="C32" s="22" t="s">
        <v>398</v>
      </c>
      <c r="D32" s="22" t="s">
        <v>399</v>
      </c>
      <c r="E32" s="36" t="s">
        <v>446</v>
      </c>
      <c r="F32" s="22" t="s">
        <v>390</v>
      </c>
      <c r="G32" s="36" t="s">
        <v>447</v>
      </c>
      <c r="H32" s="22" t="s">
        <v>415</v>
      </c>
      <c r="I32" s="22" t="s">
        <v>393</v>
      </c>
      <c r="J32" s="36" t="s">
        <v>446</v>
      </c>
    </row>
    <row r="33" ht="18.75" customHeight="1" spans="1:10">
      <c r="A33" s="241" t="s">
        <v>351</v>
      </c>
      <c r="B33" s="22" t="s">
        <v>435</v>
      </c>
      <c r="C33" s="22" t="s">
        <v>404</v>
      </c>
      <c r="D33" s="22" t="s">
        <v>405</v>
      </c>
      <c r="E33" s="36" t="s">
        <v>448</v>
      </c>
      <c r="F33" s="22" t="s">
        <v>390</v>
      </c>
      <c r="G33" s="36" t="s">
        <v>407</v>
      </c>
      <c r="H33" s="22" t="s">
        <v>392</v>
      </c>
      <c r="I33" s="22" t="s">
        <v>393</v>
      </c>
      <c r="J33" s="36" t="s">
        <v>449</v>
      </c>
    </row>
    <row r="34" ht="18.75" customHeight="1" spans="1:10">
      <c r="A34" s="241" t="s">
        <v>359</v>
      </c>
      <c r="B34" s="22" t="s">
        <v>450</v>
      </c>
      <c r="C34" s="22" t="s">
        <v>381</v>
      </c>
      <c r="D34" s="22" t="s">
        <v>382</v>
      </c>
      <c r="E34" s="36" t="s">
        <v>451</v>
      </c>
      <c r="F34" s="22" t="s">
        <v>390</v>
      </c>
      <c r="G34" s="36" t="s">
        <v>452</v>
      </c>
      <c r="H34" s="22" t="s">
        <v>385</v>
      </c>
      <c r="I34" s="22" t="s">
        <v>386</v>
      </c>
      <c r="J34" s="36" t="s">
        <v>453</v>
      </c>
    </row>
    <row r="35" ht="18.75" customHeight="1" spans="1:10">
      <c r="A35" s="241" t="s">
        <v>359</v>
      </c>
      <c r="B35" s="22" t="s">
        <v>450</v>
      </c>
      <c r="C35" s="22" t="s">
        <v>381</v>
      </c>
      <c r="D35" s="22" t="s">
        <v>388</v>
      </c>
      <c r="E35" s="36" t="s">
        <v>454</v>
      </c>
      <c r="F35" s="22" t="s">
        <v>390</v>
      </c>
      <c r="G35" s="36" t="s">
        <v>407</v>
      </c>
      <c r="H35" s="22" t="s">
        <v>392</v>
      </c>
      <c r="I35" s="22" t="s">
        <v>393</v>
      </c>
      <c r="J35" s="36" t="s">
        <v>455</v>
      </c>
    </row>
    <row r="36" ht="18.75" customHeight="1" spans="1:10">
      <c r="A36" s="241" t="s">
        <v>359</v>
      </c>
      <c r="B36" s="22" t="s">
        <v>450</v>
      </c>
      <c r="C36" s="22" t="s">
        <v>381</v>
      </c>
      <c r="D36" s="22" t="s">
        <v>395</v>
      </c>
      <c r="E36" s="36" t="s">
        <v>456</v>
      </c>
      <c r="F36" s="22" t="s">
        <v>390</v>
      </c>
      <c r="G36" s="36" t="s">
        <v>407</v>
      </c>
      <c r="H36" s="22" t="s">
        <v>392</v>
      </c>
      <c r="I36" s="22" t="s">
        <v>393</v>
      </c>
      <c r="J36" s="36" t="s">
        <v>456</v>
      </c>
    </row>
    <row r="37" ht="18.75" customHeight="1" spans="1:10">
      <c r="A37" s="241" t="s">
        <v>359</v>
      </c>
      <c r="B37" s="22" t="s">
        <v>450</v>
      </c>
      <c r="C37" s="22" t="s">
        <v>398</v>
      </c>
      <c r="D37" s="22" t="s">
        <v>399</v>
      </c>
      <c r="E37" s="36" t="s">
        <v>457</v>
      </c>
      <c r="F37" s="22" t="s">
        <v>390</v>
      </c>
      <c r="G37" s="36" t="s">
        <v>415</v>
      </c>
      <c r="H37" s="22" t="s">
        <v>415</v>
      </c>
      <c r="I37" s="22" t="s">
        <v>393</v>
      </c>
      <c r="J37" s="36" t="s">
        <v>458</v>
      </c>
    </row>
    <row r="38" ht="18.75" customHeight="1" spans="1:10">
      <c r="A38" s="241" t="s">
        <v>359</v>
      </c>
      <c r="B38" s="22" t="s">
        <v>450</v>
      </c>
      <c r="C38" s="22" t="s">
        <v>404</v>
      </c>
      <c r="D38" s="22" t="s">
        <v>405</v>
      </c>
      <c r="E38" s="36" t="s">
        <v>459</v>
      </c>
      <c r="F38" s="22" t="s">
        <v>390</v>
      </c>
      <c r="G38" s="36" t="s">
        <v>407</v>
      </c>
      <c r="H38" s="22" t="s">
        <v>392</v>
      </c>
      <c r="I38" s="22" t="s">
        <v>393</v>
      </c>
      <c r="J38" s="36" t="s">
        <v>459</v>
      </c>
    </row>
    <row r="39" ht="18.75" customHeight="1" spans="1:10">
      <c r="A39" s="241" t="s">
        <v>357</v>
      </c>
      <c r="B39" s="22" t="s">
        <v>460</v>
      </c>
      <c r="C39" s="22" t="s">
        <v>381</v>
      </c>
      <c r="D39" s="22" t="s">
        <v>382</v>
      </c>
      <c r="E39" s="36" t="s">
        <v>461</v>
      </c>
      <c r="F39" s="22" t="s">
        <v>390</v>
      </c>
      <c r="G39" s="36" t="s">
        <v>462</v>
      </c>
      <c r="H39" s="22" t="s">
        <v>385</v>
      </c>
      <c r="I39" s="22" t="s">
        <v>386</v>
      </c>
      <c r="J39" s="36" t="s">
        <v>463</v>
      </c>
    </row>
    <row r="40" ht="18.75" customHeight="1" spans="1:10">
      <c r="A40" s="241" t="s">
        <v>357</v>
      </c>
      <c r="B40" s="22" t="s">
        <v>460</v>
      </c>
      <c r="C40" s="22" t="s">
        <v>381</v>
      </c>
      <c r="D40" s="22" t="s">
        <v>388</v>
      </c>
      <c r="E40" s="36" t="s">
        <v>464</v>
      </c>
      <c r="F40" s="22" t="s">
        <v>390</v>
      </c>
      <c r="G40" s="36" t="s">
        <v>407</v>
      </c>
      <c r="H40" s="22" t="s">
        <v>392</v>
      </c>
      <c r="I40" s="22" t="s">
        <v>393</v>
      </c>
      <c r="J40" s="36" t="s">
        <v>465</v>
      </c>
    </row>
    <row r="41" ht="18.75" customHeight="1" spans="1:10">
      <c r="A41" s="241" t="s">
        <v>357</v>
      </c>
      <c r="B41" s="22" t="s">
        <v>460</v>
      </c>
      <c r="C41" s="22" t="s">
        <v>381</v>
      </c>
      <c r="D41" s="22" t="s">
        <v>395</v>
      </c>
      <c r="E41" s="36" t="s">
        <v>466</v>
      </c>
      <c r="F41" s="22" t="s">
        <v>390</v>
      </c>
      <c r="G41" s="36" t="s">
        <v>407</v>
      </c>
      <c r="H41" s="22" t="s">
        <v>392</v>
      </c>
      <c r="I41" s="22" t="s">
        <v>393</v>
      </c>
      <c r="J41" s="36" t="s">
        <v>467</v>
      </c>
    </row>
    <row r="42" ht="18.75" customHeight="1" spans="1:10">
      <c r="A42" s="241" t="s">
        <v>357</v>
      </c>
      <c r="B42" s="22" t="s">
        <v>460</v>
      </c>
      <c r="C42" s="22" t="s">
        <v>398</v>
      </c>
      <c r="D42" s="22" t="s">
        <v>399</v>
      </c>
      <c r="E42" s="36" t="s">
        <v>468</v>
      </c>
      <c r="F42" s="22" t="s">
        <v>390</v>
      </c>
      <c r="G42" s="36" t="s">
        <v>415</v>
      </c>
      <c r="H42" s="22" t="s">
        <v>415</v>
      </c>
      <c r="I42" s="22" t="s">
        <v>393</v>
      </c>
      <c r="J42" s="36" t="s">
        <v>469</v>
      </c>
    </row>
    <row r="43" ht="18.75" customHeight="1" spans="1:10">
      <c r="A43" s="241" t="s">
        <v>357</v>
      </c>
      <c r="B43" s="22" t="s">
        <v>460</v>
      </c>
      <c r="C43" s="22" t="s">
        <v>404</v>
      </c>
      <c r="D43" s="22" t="s">
        <v>405</v>
      </c>
      <c r="E43" s="36" t="s">
        <v>470</v>
      </c>
      <c r="F43" s="22" t="s">
        <v>390</v>
      </c>
      <c r="G43" s="36" t="s">
        <v>407</v>
      </c>
      <c r="H43" s="22" t="s">
        <v>392</v>
      </c>
      <c r="I43" s="22" t="s">
        <v>393</v>
      </c>
      <c r="J43" s="36" t="s">
        <v>471</v>
      </c>
    </row>
    <row r="44" ht="18.75" customHeight="1" spans="1:10">
      <c r="A44" s="241" t="s">
        <v>345</v>
      </c>
      <c r="B44" s="22" t="s">
        <v>472</v>
      </c>
      <c r="C44" s="22" t="s">
        <v>381</v>
      </c>
      <c r="D44" s="22" t="s">
        <v>382</v>
      </c>
      <c r="E44" s="36" t="s">
        <v>383</v>
      </c>
      <c r="F44" s="22" t="s">
        <v>390</v>
      </c>
      <c r="G44" s="36" t="s">
        <v>199</v>
      </c>
      <c r="H44" s="22" t="s">
        <v>385</v>
      </c>
      <c r="I44" s="22" t="s">
        <v>386</v>
      </c>
      <c r="J44" s="36" t="s">
        <v>473</v>
      </c>
    </row>
    <row r="45" ht="18.75" customHeight="1" spans="1:10">
      <c r="A45" s="241" t="s">
        <v>345</v>
      </c>
      <c r="B45" s="22" t="s">
        <v>472</v>
      </c>
      <c r="C45" s="22" t="s">
        <v>381</v>
      </c>
      <c r="D45" s="22" t="s">
        <v>388</v>
      </c>
      <c r="E45" s="36" t="s">
        <v>389</v>
      </c>
      <c r="F45" s="22" t="s">
        <v>390</v>
      </c>
      <c r="G45" s="36" t="s">
        <v>407</v>
      </c>
      <c r="H45" s="22" t="s">
        <v>392</v>
      </c>
      <c r="I45" s="22" t="s">
        <v>393</v>
      </c>
      <c r="J45" s="36" t="s">
        <v>474</v>
      </c>
    </row>
    <row r="46" ht="18.75" customHeight="1" spans="1:10">
      <c r="A46" s="241" t="s">
        <v>345</v>
      </c>
      <c r="B46" s="22" t="s">
        <v>472</v>
      </c>
      <c r="C46" s="22" t="s">
        <v>381</v>
      </c>
      <c r="D46" s="22" t="s">
        <v>395</v>
      </c>
      <c r="E46" s="36" t="s">
        <v>475</v>
      </c>
      <c r="F46" s="22" t="s">
        <v>390</v>
      </c>
      <c r="G46" s="36" t="s">
        <v>407</v>
      </c>
      <c r="H46" s="22" t="s">
        <v>392</v>
      </c>
      <c r="I46" s="22" t="s">
        <v>393</v>
      </c>
      <c r="J46" s="36" t="s">
        <v>476</v>
      </c>
    </row>
    <row r="47" ht="18.75" customHeight="1" spans="1:10">
      <c r="A47" s="241" t="s">
        <v>345</v>
      </c>
      <c r="B47" s="22" t="s">
        <v>472</v>
      </c>
      <c r="C47" s="22" t="s">
        <v>398</v>
      </c>
      <c r="D47" s="22" t="s">
        <v>399</v>
      </c>
      <c r="E47" s="36" t="s">
        <v>400</v>
      </c>
      <c r="F47" s="22" t="s">
        <v>390</v>
      </c>
      <c r="G47" s="36" t="s">
        <v>415</v>
      </c>
      <c r="H47" s="22" t="s">
        <v>415</v>
      </c>
      <c r="I47" s="22" t="s">
        <v>393</v>
      </c>
      <c r="J47" s="36" t="s">
        <v>476</v>
      </c>
    </row>
    <row r="48" ht="18.75" customHeight="1" spans="1:10">
      <c r="A48" s="241" t="s">
        <v>345</v>
      </c>
      <c r="B48" s="22" t="s">
        <v>472</v>
      </c>
      <c r="C48" s="22" t="s">
        <v>404</v>
      </c>
      <c r="D48" s="22" t="s">
        <v>405</v>
      </c>
      <c r="E48" s="36" t="s">
        <v>477</v>
      </c>
      <c r="F48" s="22" t="s">
        <v>390</v>
      </c>
      <c r="G48" s="36" t="s">
        <v>407</v>
      </c>
      <c r="H48" s="22" t="s">
        <v>392</v>
      </c>
      <c r="I48" s="22" t="s">
        <v>393</v>
      </c>
      <c r="J48" s="36" t="s">
        <v>476</v>
      </c>
    </row>
    <row r="49" ht="18.75" customHeight="1" spans="1:10">
      <c r="A49" s="241" t="s">
        <v>323</v>
      </c>
      <c r="B49" s="22" t="s">
        <v>478</v>
      </c>
      <c r="C49" s="22" t="s">
        <v>381</v>
      </c>
      <c r="D49" s="22" t="s">
        <v>382</v>
      </c>
      <c r="E49" s="36" t="s">
        <v>479</v>
      </c>
      <c r="F49" s="22" t="s">
        <v>384</v>
      </c>
      <c r="G49" s="36" t="s">
        <v>480</v>
      </c>
      <c r="H49" s="22" t="s">
        <v>481</v>
      </c>
      <c r="I49" s="22" t="s">
        <v>386</v>
      </c>
      <c r="J49" s="36" t="s">
        <v>482</v>
      </c>
    </row>
    <row r="50" ht="18.75" customHeight="1" spans="1:10">
      <c r="A50" s="241" t="s">
        <v>323</v>
      </c>
      <c r="B50" s="22" t="s">
        <v>478</v>
      </c>
      <c r="C50" s="22" t="s">
        <v>381</v>
      </c>
      <c r="D50" s="22" t="s">
        <v>388</v>
      </c>
      <c r="E50" s="36" t="s">
        <v>483</v>
      </c>
      <c r="F50" s="22" t="s">
        <v>390</v>
      </c>
      <c r="G50" s="36" t="s">
        <v>407</v>
      </c>
      <c r="H50" s="22" t="s">
        <v>392</v>
      </c>
      <c r="I50" s="22" t="s">
        <v>393</v>
      </c>
      <c r="J50" s="36" t="s">
        <v>484</v>
      </c>
    </row>
    <row r="51" ht="18.75" customHeight="1" spans="1:10">
      <c r="A51" s="241" t="s">
        <v>323</v>
      </c>
      <c r="B51" s="22" t="s">
        <v>478</v>
      </c>
      <c r="C51" s="22" t="s">
        <v>381</v>
      </c>
      <c r="D51" s="22" t="s">
        <v>395</v>
      </c>
      <c r="E51" s="36" t="s">
        <v>485</v>
      </c>
      <c r="F51" s="22" t="s">
        <v>390</v>
      </c>
      <c r="G51" s="36" t="s">
        <v>407</v>
      </c>
      <c r="H51" s="22" t="s">
        <v>392</v>
      </c>
      <c r="I51" s="22" t="s">
        <v>393</v>
      </c>
      <c r="J51" s="36" t="s">
        <v>485</v>
      </c>
    </row>
    <row r="52" ht="18.75" customHeight="1" spans="1:10">
      <c r="A52" s="241" t="s">
        <v>323</v>
      </c>
      <c r="B52" s="22" t="s">
        <v>478</v>
      </c>
      <c r="C52" s="22" t="s">
        <v>398</v>
      </c>
      <c r="D52" s="22" t="s">
        <v>399</v>
      </c>
      <c r="E52" s="36" t="s">
        <v>486</v>
      </c>
      <c r="F52" s="22" t="s">
        <v>390</v>
      </c>
      <c r="G52" s="36" t="s">
        <v>401</v>
      </c>
      <c r="H52" s="22" t="s">
        <v>402</v>
      </c>
      <c r="I52" s="22" t="s">
        <v>393</v>
      </c>
      <c r="J52" s="36" t="s">
        <v>486</v>
      </c>
    </row>
    <row r="53" ht="18.75" customHeight="1" spans="1:10">
      <c r="A53" s="241" t="s">
        <v>323</v>
      </c>
      <c r="B53" s="22" t="s">
        <v>478</v>
      </c>
      <c r="C53" s="22" t="s">
        <v>404</v>
      </c>
      <c r="D53" s="22" t="s">
        <v>405</v>
      </c>
      <c r="E53" s="36" t="s">
        <v>487</v>
      </c>
      <c r="F53" s="22" t="s">
        <v>390</v>
      </c>
      <c r="G53" s="36" t="s">
        <v>407</v>
      </c>
      <c r="H53" s="22" t="s">
        <v>392</v>
      </c>
      <c r="I53" s="22" t="s">
        <v>393</v>
      </c>
      <c r="J53" s="36" t="s">
        <v>487</v>
      </c>
    </row>
    <row r="54" ht="18.75" customHeight="1" spans="1:10">
      <c r="A54" s="241" t="s">
        <v>349</v>
      </c>
      <c r="B54" s="22" t="s">
        <v>488</v>
      </c>
      <c r="C54" s="22" t="s">
        <v>381</v>
      </c>
      <c r="D54" s="22" t="s">
        <v>382</v>
      </c>
      <c r="E54" s="36" t="s">
        <v>489</v>
      </c>
      <c r="F54" s="22" t="s">
        <v>390</v>
      </c>
      <c r="G54" s="36" t="s">
        <v>490</v>
      </c>
      <c r="H54" s="22" t="s">
        <v>385</v>
      </c>
      <c r="I54" s="22" t="s">
        <v>386</v>
      </c>
      <c r="J54" s="36" t="s">
        <v>491</v>
      </c>
    </row>
    <row r="55" ht="18.75" customHeight="1" spans="1:10">
      <c r="A55" s="241" t="s">
        <v>349</v>
      </c>
      <c r="B55" s="22" t="s">
        <v>488</v>
      </c>
      <c r="C55" s="22" t="s">
        <v>381</v>
      </c>
      <c r="D55" s="22" t="s">
        <v>388</v>
      </c>
      <c r="E55" s="36" t="s">
        <v>492</v>
      </c>
      <c r="F55" s="22" t="s">
        <v>390</v>
      </c>
      <c r="G55" s="36" t="s">
        <v>407</v>
      </c>
      <c r="H55" s="22" t="s">
        <v>392</v>
      </c>
      <c r="I55" s="22" t="s">
        <v>393</v>
      </c>
      <c r="J55" s="36" t="s">
        <v>492</v>
      </c>
    </row>
    <row r="56" ht="18.75" customHeight="1" spans="1:10">
      <c r="A56" s="241" t="s">
        <v>349</v>
      </c>
      <c r="B56" s="22" t="s">
        <v>488</v>
      </c>
      <c r="C56" s="22" t="s">
        <v>381</v>
      </c>
      <c r="D56" s="22" t="s">
        <v>395</v>
      </c>
      <c r="E56" s="36" t="s">
        <v>493</v>
      </c>
      <c r="F56" s="22" t="s">
        <v>390</v>
      </c>
      <c r="G56" s="36" t="s">
        <v>407</v>
      </c>
      <c r="H56" s="22" t="s">
        <v>392</v>
      </c>
      <c r="I56" s="22" t="s">
        <v>393</v>
      </c>
      <c r="J56" s="36" t="s">
        <v>493</v>
      </c>
    </row>
    <row r="57" ht="18.75" customHeight="1" spans="1:10">
      <c r="A57" s="241" t="s">
        <v>349</v>
      </c>
      <c r="B57" s="22" t="s">
        <v>488</v>
      </c>
      <c r="C57" s="22" t="s">
        <v>398</v>
      </c>
      <c r="D57" s="22" t="s">
        <v>399</v>
      </c>
      <c r="E57" s="36" t="s">
        <v>494</v>
      </c>
      <c r="F57" s="22" t="s">
        <v>390</v>
      </c>
      <c r="G57" s="36" t="s">
        <v>401</v>
      </c>
      <c r="H57" s="22" t="s">
        <v>402</v>
      </c>
      <c r="I57" s="22" t="s">
        <v>393</v>
      </c>
      <c r="J57" s="36" t="s">
        <v>495</v>
      </c>
    </row>
    <row r="58" ht="18.75" customHeight="1" spans="1:10">
      <c r="A58" s="241" t="s">
        <v>349</v>
      </c>
      <c r="B58" s="22" t="s">
        <v>488</v>
      </c>
      <c r="C58" s="22" t="s">
        <v>404</v>
      </c>
      <c r="D58" s="22" t="s">
        <v>405</v>
      </c>
      <c r="E58" s="36" t="s">
        <v>423</v>
      </c>
      <c r="F58" s="22" t="s">
        <v>390</v>
      </c>
      <c r="G58" s="36" t="s">
        <v>407</v>
      </c>
      <c r="H58" s="22" t="s">
        <v>392</v>
      </c>
      <c r="I58" s="22" t="s">
        <v>393</v>
      </c>
      <c r="J58" s="36" t="s">
        <v>423</v>
      </c>
    </row>
    <row r="59" ht="18.75" customHeight="1" spans="1:10">
      <c r="A59" s="241" t="s">
        <v>310</v>
      </c>
      <c r="B59" s="22" t="s">
        <v>460</v>
      </c>
      <c r="C59" s="22" t="s">
        <v>381</v>
      </c>
      <c r="D59" s="22" t="s">
        <v>382</v>
      </c>
      <c r="E59" s="36" t="s">
        <v>496</v>
      </c>
      <c r="F59" s="22" t="s">
        <v>384</v>
      </c>
      <c r="G59" s="36" t="s">
        <v>497</v>
      </c>
      <c r="H59" s="22" t="s">
        <v>385</v>
      </c>
      <c r="I59" s="22" t="s">
        <v>386</v>
      </c>
      <c r="J59" s="36" t="s">
        <v>498</v>
      </c>
    </row>
    <row r="60" ht="18.75" customHeight="1" spans="1:10">
      <c r="A60" s="241" t="s">
        <v>310</v>
      </c>
      <c r="B60" s="22" t="s">
        <v>460</v>
      </c>
      <c r="C60" s="22" t="s">
        <v>381</v>
      </c>
      <c r="D60" s="22" t="s">
        <v>388</v>
      </c>
      <c r="E60" s="36" t="s">
        <v>464</v>
      </c>
      <c r="F60" s="22" t="s">
        <v>384</v>
      </c>
      <c r="G60" s="36" t="s">
        <v>499</v>
      </c>
      <c r="H60" s="22" t="s">
        <v>392</v>
      </c>
      <c r="I60" s="22" t="s">
        <v>386</v>
      </c>
      <c r="J60" s="36" t="s">
        <v>464</v>
      </c>
    </row>
    <row r="61" ht="18.75" customHeight="1" spans="1:10">
      <c r="A61" s="241" t="s">
        <v>310</v>
      </c>
      <c r="B61" s="22" t="s">
        <v>460</v>
      </c>
      <c r="C61" s="22" t="s">
        <v>381</v>
      </c>
      <c r="D61" s="22" t="s">
        <v>395</v>
      </c>
      <c r="E61" s="36" t="s">
        <v>466</v>
      </c>
      <c r="F61" s="22" t="s">
        <v>384</v>
      </c>
      <c r="G61" s="36" t="s">
        <v>499</v>
      </c>
      <c r="H61" s="22" t="s">
        <v>392</v>
      </c>
      <c r="I61" s="22" t="s">
        <v>386</v>
      </c>
      <c r="J61" s="36" t="s">
        <v>466</v>
      </c>
    </row>
    <row r="62" ht="18.75" customHeight="1" spans="1:10">
      <c r="A62" s="241" t="s">
        <v>310</v>
      </c>
      <c r="B62" s="22" t="s">
        <v>460</v>
      </c>
      <c r="C62" s="22" t="s">
        <v>398</v>
      </c>
      <c r="D62" s="22" t="s">
        <v>399</v>
      </c>
      <c r="E62" s="36" t="s">
        <v>468</v>
      </c>
      <c r="F62" s="22" t="s">
        <v>384</v>
      </c>
      <c r="G62" s="36" t="s">
        <v>500</v>
      </c>
      <c r="H62" s="22" t="s">
        <v>501</v>
      </c>
      <c r="I62" s="22" t="s">
        <v>393</v>
      </c>
      <c r="J62" s="36" t="s">
        <v>500</v>
      </c>
    </row>
    <row r="63" ht="18.75" customHeight="1" spans="1:10">
      <c r="A63" s="241" t="s">
        <v>310</v>
      </c>
      <c r="B63" s="22" t="s">
        <v>460</v>
      </c>
      <c r="C63" s="22" t="s">
        <v>404</v>
      </c>
      <c r="D63" s="22" t="s">
        <v>405</v>
      </c>
      <c r="E63" s="36" t="s">
        <v>502</v>
      </c>
      <c r="F63" s="22" t="s">
        <v>390</v>
      </c>
      <c r="G63" s="36" t="s">
        <v>401</v>
      </c>
      <c r="H63" s="22" t="s">
        <v>392</v>
      </c>
      <c r="I63" s="22" t="s">
        <v>386</v>
      </c>
      <c r="J63" s="36" t="s">
        <v>503</v>
      </c>
    </row>
    <row r="64" ht="18.75" customHeight="1" spans="1:10">
      <c r="A64" s="241" t="s">
        <v>313</v>
      </c>
      <c r="B64" s="22" t="s">
        <v>460</v>
      </c>
      <c r="C64" s="22" t="s">
        <v>381</v>
      </c>
      <c r="D64" s="22" t="s">
        <v>382</v>
      </c>
      <c r="E64" s="36" t="s">
        <v>496</v>
      </c>
      <c r="F64" s="22" t="s">
        <v>384</v>
      </c>
      <c r="G64" s="36" t="s">
        <v>497</v>
      </c>
      <c r="H64" s="22" t="s">
        <v>385</v>
      </c>
      <c r="I64" s="22" t="s">
        <v>386</v>
      </c>
      <c r="J64" s="36" t="s">
        <v>504</v>
      </c>
    </row>
    <row r="65" ht="18.75" customHeight="1" spans="1:10">
      <c r="A65" s="241" t="s">
        <v>313</v>
      </c>
      <c r="B65" s="22" t="s">
        <v>460</v>
      </c>
      <c r="C65" s="22" t="s">
        <v>381</v>
      </c>
      <c r="D65" s="22" t="s">
        <v>388</v>
      </c>
      <c r="E65" s="36" t="s">
        <v>464</v>
      </c>
      <c r="F65" s="22" t="s">
        <v>384</v>
      </c>
      <c r="G65" s="36" t="s">
        <v>499</v>
      </c>
      <c r="H65" s="22" t="s">
        <v>392</v>
      </c>
      <c r="I65" s="22" t="s">
        <v>386</v>
      </c>
      <c r="J65" s="36" t="s">
        <v>505</v>
      </c>
    </row>
    <row r="66" ht="18.75" customHeight="1" spans="1:10">
      <c r="A66" s="241" t="s">
        <v>313</v>
      </c>
      <c r="B66" s="22" t="s">
        <v>460</v>
      </c>
      <c r="C66" s="22" t="s">
        <v>381</v>
      </c>
      <c r="D66" s="22" t="s">
        <v>395</v>
      </c>
      <c r="E66" s="36" t="s">
        <v>466</v>
      </c>
      <c r="F66" s="22" t="s">
        <v>384</v>
      </c>
      <c r="G66" s="36" t="s">
        <v>499</v>
      </c>
      <c r="H66" s="22" t="s">
        <v>392</v>
      </c>
      <c r="I66" s="22" t="s">
        <v>386</v>
      </c>
      <c r="J66" s="36" t="s">
        <v>506</v>
      </c>
    </row>
    <row r="67" ht="18.75" customHeight="1" spans="1:10">
      <c r="A67" s="241" t="s">
        <v>313</v>
      </c>
      <c r="B67" s="22" t="s">
        <v>460</v>
      </c>
      <c r="C67" s="22" t="s">
        <v>398</v>
      </c>
      <c r="D67" s="22" t="s">
        <v>399</v>
      </c>
      <c r="E67" s="36" t="s">
        <v>468</v>
      </c>
      <c r="F67" s="22" t="s">
        <v>384</v>
      </c>
      <c r="G67" s="36" t="s">
        <v>500</v>
      </c>
      <c r="H67" s="22" t="s">
        <v>501</v>
      </c>
      <c r="I67" s="22" t="s">
        <v>393</v>
      </c>
      <c r="J67" s="36" t="s">
        <v>507</v>
      </c>
    </row>
    <row r="68" ht="18.75" customHeight="1" spans="1:10">
      <c r="A68" s="241" t="s">
        <v>313</v>
      </c>
      <c r="B68" s="22" t="s">
        <v>460</v>
      </c>
      <c r="C68" s="22" t="s">
        <v>404</v>
      </c>
      <c r="D68" s="22" t="s">
        <v>405</v>
      </c>
      <c r="E68" s="36" t="s">
        <v>508</v>
      </c>
      <c r="F68" s="22" t="s">
        <v>390</v>
      </c>
      <c r="G68" s="36" t="s">
        <v>401</v>
      </c>
      <c r="H68" s="22" t="s">
        <v>392</v>
      </c>
      <c r="I68" s="22" t="s">
        <v>386</v>
      </c>
      <c r="J68" s="36" t="s">
        <v>509</v>
      </c>
    </row>
    <row r="69" ht="18.75" customHeight="1" spans="1:10">
      <c r="A69" s="241" t="s">
        <v>363</v>
      </c>
      <c r="B69" s="22" t="s">
        <v>510</v>
      </c>
      <c r="C69" s="22" t="s">
        <v>381</v>
      </c>
      <c r="D69" s="22" t="s">
        <v>382</v>
      </c>
      <c r="E69" s="36" t="s">
        <v>511</v>
      </c>
      <c r="F69" s="22" t="s">
        <v>390</v>
      </c>
      <c r="G69" s="36" t="s">
        <v>452</v>
      </c>
      <c r="H69" s="22" t="s">
        <v>385</v>
      </c>
      <c r="I69" s="22" t="s">
        <v>386</v>
      </c>
      <c r="J69" s="36" t="s">
        <v>387</v>
      </c>
    </row>
    <row r="70" ht="18.75" customHeight="1" spans="1:10">
      <c r="A70" s="241" t="s">
        <v>363</v>
      </c>
      <c r="B70" s="22" t="s">
        <v>510</v>
      </c>
      <c r="C70" s="22" t="s">
        <v>381</v>
      </c>
      <c r="D70" s="22" t="s">
        <v>388</v>
      </c>
      <c r="E70" s="36" t="s">
        <v>512</v>
      </c>
      <c r="F70" s="22" t="s">
        <v>390</v>
      </c>
      <c r="G70" s="36" t="s">
        <v>407</v>
      </c>
      <c r="H70" s="22" t="s">
        <v>392</v>
      </c>
      <c r="I70" s="22" t="s">
        <v>393</v>
      </c>
      <c r="J70" s="36" t="s">
        <v>394</v>
      </c>
    </row>
    <row r="71" ht="18.75" customHeight="1" spans="1:10">
      <c r="A71" s="241" t="s">
        <v>363</v>
      </c>
      <c r="B71" s="22" t="s">
        <v>510</v>
      </c>
      <c r="C71" s="22" t="s">
        <v>381</v>
      </c>
      <c r="D71" s="22" t="s">
        <v>395</v>
      </c>
      <c r="E71" s="36" t="s">
        <v>513</v>
      </c>
      <c r="F71" s="22" t="s">
        <v>390</v>
      </c>
      <c r="G71" s="36" t="s">
        <v>407</v>
      </c>
      <c r="H71" s="22" t="s">
        <v>392</v>
      </c>
      <c r="I71" s="22" t="s">
        <v>393</v>
      </c>
      <c r="J71" s="36" t="s">
        <v>397</v>
      </c>
    </row>
    <row r="72" ht="18.75" customHeight="1" spans="1:10">
      <c r="A72" s="241" t="s">
        <v>363</v>
      </c>
      <c r="B72" s="22" t="s">
        <v>510</v>
      </c>
      <c r="C72" s="22" t="s">
        <v>398</v>
      </c>
      <c r="D72" s="22" t="s">
        <v>399</v>
      </c>
      <c r="E72" s="36" t="s">
        <v>457</v>
      </c>
      <c r="F72" s="22" t="s">
        <v>390</v>
      </c>
      <c r="G72" s="36" t="s">
        <v>407</v>
      </c>
      <c r="H72" s="22" t="s">
        <v>392</v>
      </c>
      <c r="I72" s="22" t="s">
        <v>393</v>
      </c>
      <c r="J72" s="36" t="s">
        <v>403</v>
      </c>
    </row>
    <row r="73" ht="18.75" customHeight="1" spans="1:10">
      <c r="A73" s="241" t="s">
        <v>363</v>
      </c>
      <c r="B73" s="22" t="s">
        <v>510</v>
      </c>
      <c r="C73" s="22" t="s">
        <v>404</v>
      </c>
      <c r="D73" s="22" t="s">
        <v>405</v>
      </c>
      <c r="E73" s="36" t="s">
        <v>459</v>
      </c>
      <c r="F73" s="22" t="s">
        <v>390</v>
      </c>
      <c r="G73" s="36" t="s">
        <v>407</v>
      </c>
      <c r="H73" s="22" t="s">
        <v>392</v>
      </c>
      <c r="I73" s="22" t="s">
        <v>393</v>
      </c>
      <c r="J73" s="36" t="s">
        <v>408</v>
      </c>
    </row>
    <row r="74" ht="18.75" customHeight="1" spans="1:10">
      <c r="A74" s="241" t="s">
        <v>319</v>
      </c>
      <c r="B74" s="22" t="s">
        <v>514</v>
      </c>
      <c r="C74" s="22" t="s">
        <v>381</v>
      </c>
      <c r="D74" s="22" t="s">
        <v>382</v>
      </c>
      <c r="E74" s="36" t="s">
        <v>515</v>
      </c>
      <c r="F74" s="22" t="s">
        <v>390</v>
      </c>
      <c r="G74" s="36" t="s">
        <v>200</v>
      </c>
      <c r="H74" s="22" t="s">
        <v>385</v>
      </c>
      <c r="I74" s="22" t="s">
        <v>386</v>
      </c>
      <c r="J74" s="36" t="s">
        <v>516</v>
      </c>
    </row>
    <row r="75" ht="18.75" customHeight="1" spans="1:10">
      <c r="A75" s="241" t="s">
        <v>319</v>
      </c>
      <c r="B75" s="22" t="s">
        <v>514</v>
      </c>
      <c r="C75" s="22" t="s">
        <v>381</v>
      </c>
      <c r="D75" s="22" t="s">
        <v>388</v>
      </c>
      <c r="E75" s="36" t="s">
        <v>517</v>
      </c>
      <c r="F75" s="22" t="s">
        <v>390</v>
      </c>
      <c r="G75" s="36" t="s">
        <v>407</v>
      </c>
      <c r="H75" s="22" t="s">
        <v>392</v>
      </c>
      <c r="I75" s="22" t="s">
        <v>393</v>
      </c>
      <c r="J75" s="36" t="s">
        <v>517</v>
      </c>
    </row>
    <row r="76" ht="18.75" customHeight="1" spans="1:10">
      <c r="A76" s="241" t="s">
        <v>319</v>
      </c>
      <c r="B76" s="22" t="s">
        <v>514</v>
      </c>
      <c r="C76" s="22" t="s">
        <v>381</v>
      </c>
      <c r="D76" s="22" t="s">
        <v>395</v>
      </c>
      <c r="E76" s="36" t="s">
        <v>518</v>
      </c>
      <c r="F76" s="22" t="s">
        <v>390</v>
      </c>
      <c r="G76" s="36" t="s">
        <v>407</v>
      </c>
      <c r="H76" s="22" t="s">
        <v>392</v>
      </c>
      <c r="I76" s="22" t="s">
        <v>393</v>
      </c>
      <c r="J76" s="36" t="s">
        <v>518</v>
      </c>
    </row>
    <row r="77" ht="18.75" customHeight="1" spans="1:10">
      <c r="A77" s="241" t="s">
        <v>319</v>
      </c>
      <c r="B77" s="22" t="s">
        <v>514</v>
      </c>
      <c r="C77" s="22" t="s">
        <v>398</v>
      </c>
      <c r="D77" s="22" t="s">
        <v>399</v>
      </c>
      <c r="E77" s="36" t="s">
        <v>519</v>
      </c>
      <c r="F77" s="22" t="s">
        <v>390</v>
      </c>
      <c r="G77" s="36" t="s">
        <v>401</v>
      </c>
      <c r="H77" s="22" t="s">
        <v>402</v>
      </c>
      <c r="I77" s="22" t="s">
        <v>393</v>
      </c>
      <c r="J77" s="36" t="s">
        <v>520</v>
      </c>
    </row>
    <row r="78" ht="18.75" customHeight="1" spans="1:10">
      <c r="A78" s="241" t="s">
        <v>319</v>
      </c>
      <c r="B78" s="22" t="s">
        <v>514</v>
      </c>
      <c r="C78" s="22" t="s">
        <v>404</v>
      </c>
      <c r="D78" s="22" t="s">
        <v>405</v>
      </c>
      <c r="E78" s="36" t="s">
        <v>521</v>
      </c>
      <c r="F78" s="22" t="s">
        <v>384</v>
      </c>
      <c r="G78" s="36" t="s">
        <v>391</v>
      </c>
      <c r="H78" s="22" t="s">
        <v>392</v>
      </c>
      <c r="I78" s="22" t="s">
        <v>386</v>
      </c>
      <c r="J78" s="36" t="s">
        <v>522</v>
      </c>
    </row>
    <row r="79" ht="18.75" customHeight="1" spans="1:10">
      <c r="A79" s="241" t="s">
        <v>329</v>
      </c>
      <c r="B79" s="22" t="s">
        <v>523</v>
      </c>
      <c r="C79" s="22" t="s">
        <v>381</v>
      </c>
      <c r="D79" s="22" t="s">
        <v>382</v>
      </c>
      <c r="E79" s="36" t="s">
        <v>524</v>
      </c>
      <c r="F79" s="22" t="s">
        <v>390</v>
      </c>
      <c r="G79" s="36" t="s">
        <v>198</v>
      </c>
      <c r="H79" s="22" t="s">
        <v>525</v>
      </c>
      <c r="I79" s="22" t="s">
        <v>386</v>
      </c>
      <c r="J79" s="36" t="s">
        <v>524</v>
      </c>
    </row>
    <row r="80" ht="18.75" customHeight="1" spans="1:10">
      <c r="A80" s="241" t="s">
        <v>329</v>
      </c>
      <c r="B80" s="22" t="s">
        <v>523</v>
      </c>
      <c r="C80" s="22" t="s">
        <v>381</v>
      </c>
      <c r="D80" s="22" t="s">
        <v>388</v>
      </c>
      <c r="E80" s="36" t="s">
        <v>526</v>
      </c>
      <c r="F80" s="22" t="s">
        <v>390</v>
      </c>
      <c r="G80" s="36" t="s">
        <v>407</v>
      </c>
      <c r="H80" s="22" t="s">
        <v>392</v>
      </c>
      <c r="I80" s="22" t="s">
        <v>393</v>
      </c>
      <c r="J80" s="36" t="s">
        <v>527</v>
      </c>
    </row>
    <row r="81" ht="18.75" customHeight="1" spans="1:10">
      <c r="A81" s="241" t="s">
        <v>329</v>
      </c>
      <c r="B81" s="22" t="s">
        <v>523</v>
      </c>
      <c r="C81" s="22" t="s">
        <v>381</v>
      </c>
      <c r="D81" s="22" t="s">
        <v>395</v>
      </c>
      <c r="E81" s="36" t="s">
        <v>528</v>
      </c>
      <c r="F81" s="22" t="s">
        <v>390</v>
      </c>
      <c r="G81" s="36" t="s">
        <v>407</v>
      </c>
      <c r="H81" s="22" t="s">
        <v>392</v>
      </c>
      <c r="I81" s="22" t="s">
        <v>393</v>
      </c>
      <c r="J81" s="36" t="s">
        <v>529</v>
      </c>
    </row>
    <row r="82" ht="18.75" customHeight="1" spans="1:10">
      <c r="A82" s="241" t="s">
        <v>329</v>
      </c>
      <c r="B82" s="22" t="s">
        <v>523</v>
      </c>
      <c r="C82" s="22" t="s">
        <v>398</v>
      </c>
      <c r="D82" s="22" t="s">
        <v>399</v>
      </c>
      <c r="E82" s="36" t="s">
        <v>530</v>
      </c>
      <c r="F82" s="22" t="s">
        <v>390</v>
      </c>
      <c r="G82" s="36" t="s">
        <v>401</v>
      </c>
      <c r="H82" s="22" t="s">
        <v>402</v>
      </c>
      <c r="I82" s="22" t="s">
        <v>393</v>
      </c>
      <c r="J82" s="36" t="s">
        <v>531</v>
      </c>
    </row>
    <row r="83" ht="18.75" customHeight="1" spans="1:10">
      <c r="A83" s="241" t="s">
        <v>329</v>
      </c>
      <c r="B83" s="22" t="s">
        <v>523</v>
      </c>
      <c r="C83" s="22" t="s">
        <v>404</v>
      </c>
      <c r="D83" s="22" t="s">
        <v>405</v>
      </c>
      <c r="E83" s="36" t="s">
        <v>532</v>
      </c>
      <c r="F83" s="22" t="s">
        <v>390</v>
      </c>
      <c r="G83" s="36" t="s">
        <v>407</v>
      </c>
      <c r="H83" s="22" t="s">
        <v>392</v>
      </c>
      <c r="I83" s="22" t="s">
        <v>393</v>
      </c>
      <c r="J83" s="36" t="s">
        <v>533</v>
      </c>
    </row>
  </sheetData>
  <mergeCells count="32">
    <mergeCell ref="A3:J3"/>
    <mergeCell ref="A4:H4"/>
    <mergeCell ref="A9:A13"/>
    <mergeCell ref="A14:A18"/>
    <mergeCell ref="A19:A23"/>
    <mergeCell ref="A24:A28"/>
    <mergeCell ref="A29:A33"/>
    <mergeCell ref="A34:A38"/>
    <mergeCell ref="A39:A43"/>
    <mergeCell ref="A44:A48"/>
    <mergeCell ref="A49:A53"/>
    <mergeCell ref="A54:A58"/>
    <mergeCell ref="A59:A63"/>
    <mergeCell ref="A64:A68"/>
    <mergeCell ref="A69:A73"/>
    <mergeCell ref="A74:A78"/>
    <mergeCell ref="A79:A83"/>
    <mergeCell ref="B9:B13"/>
    <mergeCell ref="B14:B18"/>
    <mergeCell ref="B19:B23"/>
    <mergeCell ref="B24:B28"/>
    <mergeCell ref="B29:B33"/>
    <mergeCell ref="B34:B38"/>
    <mergeCell ref="B39:B43"/>
    <mergeCell ref="B44:B48"/>
    <mergeCell ref="B49:B53"/>
    <mergeCell ref="B54:B58"/>
    <mergeCell ref="B59:B63"/>
    <mergeCell ref="B64:B68"/>
    <mergeCell ref="B69:B73"/>
    <mergeCell ref="B74:B78"/>
    <mergeCell ref="B79:B8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24" sqref="C2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12">
        <v>1</v>
      </c>
      <c r="B2" s="113">
        <v>0</v>
      </c>
      <c r="C2" s="112">
        <v>1</v>
      </c>
      <c r="D2" s="114"/>
      <c r="E2" s="114"/>
      <c r="F2" s="42" t="s">
        <v>534</v>
      </c>
    </row>
    <row r="3" ht="32.25" customHeight="1" spans="1:6">
      <c r="A3" s="115" t="str">
        <f>"2025"&amp;"年部门政府性基金预算支出预算表"</f>
        <v>2025年部门政府性基金预算支出预算表</v>
      </c>
      <c r="B3" s="116" t="s">
        <v>535</v>
      </c>
      <c r="C3" s="117"/>
      <c r="D3" s="118"/>
      <c r="E3" s="118"/>
      <c r="F3" s="118"/>
    </row>
    <row r="4" ht="18.75" customHeight="1" spans="1:6">
      <c r="A4" s="8" t="str">
        <f>"单位名称："&amp;"临沧市临翔区退役军人事务局"</f>
        <v>单位名称：临沧市临翔区退役军人事务局</v>
      </c>
      <c r="B4" s="8" t="s">
        <v>536</v>
      </c>
      <c r="C4" s="112"/>
      <c r="D4" s="114"/>
      <c r="E4" s="114"/>
      <c r="F4" s="42" t="s">
        <v>1</v>
      </c>
    </row>
    <row r="5" ht="18.75" customHeight="1" spans="1:6">
      <c r="A5" s="119" t="s">
        <v>216</v>
      </c>
      <c r="B5" s="120" t="s">
        <v>74</v>
      </c>
      <c r="C5" s="121" t="s">
        <v>75</v>
      </c>
      <c r="D5" s="14" t="s">
        <v>537</v>
      </c>
      <c r="E5" s="14"/>
      <c r="F5" s="15"/>
    </row>
    <row r="6" ht="18.75" customHeight="1" spans="1:6">
      <c r="A6" s="122"/>
      <c r="B6" s="123"/>
      <c r="C6" s="107"/>
      <c r="D6" s="106" t="s">
        <v>56</v>
      </c>
      <c r="E6" s="106" t="s">
        <v>76</v>
      </c>
      <c r="F6" s="106" t="s">
        <v>77</v>
      </c>
    </row>
    <row r="7" ht="18.75" customHeight="1" spans="1:6">
      <c r="A7" s="122">
        <v>1</v>
      </c>
      <c r="B7" s="124" t="s">
        <v>197</v>
      </c>
      <c r="C7" s="107">
        <v>3</v>
      </c>
      <c r="D7" s="106">
        <v>4</v>
      </c>
      <c r="E7" s="106">
        <v>5</v>
      </c>
      <c r="F7" s="106">
        <v>6</v>
      </c>
    </row>
    <row r="8" ht="18.75" customHeight="1" spans="1:6">
      <c r="A8" s="125"/>
      <c r="B8" s="94"/>
      <c r="C8" s="94"/>
      <c r="D8" s="24"/>
      <c r="E8" s="24"/>
      <c r="F8" s="24"/>
    </row>
    <row r="9" ht="18.75" customHeight="1" spans="1:6">
      <c r="A9" s="125"/>
      <c r="B9" s="94"/>
      <c r="C9" s="94"/>
      <c r="D9" s="24"/>
      <c r="E9" s="24"/>
      <c r="F9" s="24"/>
    </row>
    <row r="10" ht="18.75" customHeight="1" spans="1:6">
      <c r="A10" s="126" t="s">
        <v>154</v>
      </c>
      <c r="B10" s="127" t="s">
        <v>154</v>
      </c>
      <c r="C10" s="128" t="s">
        <v>154</v>
      </c>
      <c r="D10" s="24"/>
      <c r="E10" s="24"/>
      <c r="F10" s="24"/>
    </row>
    <row r="11" s="30" customFormat="1" customHeight="1" spans="1:2">
      <c r="A11" s="30" t="s">
        <v>538</v>
      </c>
      <c r="B11" s="129"/>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I36" sqref="I3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2"/>
      <c r="B2" s="32"/>
      <c r="C2" s="32"/>
      <c r="D2" s="32"/>
      <c r="E2" s="32"/>
      <c r="F2" s="32"/>
      <c r="G2" s="32"/>
      <c r="H2" s="32"/>
      <c r="I2" s="32"/>
      <c r="J2" s="32"/>
      <c r="O2" s="40"/>
      <c r="P2" s="40"/>
      <c r="Q2" s="42" t="s">
        <v>539</v>
      </c>
    </row>
    <row r="3" ht="35.25" customHeight="1" spans="1:17">
      <c r="A3" s="67" t="str">
        <f>"2025"&amp;"年部门政府采购预算表"</f>
        <v>2025年部门政府采购预算表</v>
      </c>
      <c r="B3" s="7"/>
      <c r="C3" s="7"/>
      <c r="D3" s="7"/>
      <c r="E3" s="7"/>
      <c r="F3" s="7"/>
      <c r="G3" s="7"/>
      <c r="H3" s="7"/>
      <c r="I3" s="7"/>
      <c r="J3" s="7"/>
      <c r="K3" s="57"/>
      <c r="L3" s="7"/>
      <c r="M3" s="7"/>
      <c r="N3" s="7"/>
      <c r="O3" s="57"/>
      <c r="P3" s="57"/>
      <c r="Q3" s="7"/>
    </row>
    <row r="4" ht="18.75" customHeight="1" spans="1:17">
      <c r="A4" s="44" t="str">
        <f>"单位名称："&amp;"临沧市临翔区退役军人事务局"</f>
        <v>单位名称：临沧市临翔区退役军人事务局</v>
      </c>
      <c r="B4" s="105"/>
      <c r="C4" s="105"/>
      <c r="D4" s="105"/>
      <c r="E4" s="105"/>
      <c r="F4" s="105"/>
      <c r="G4" s="105"/>
      <c r="H4" s="105"/>
      <c r="I4" s="105"/>
      <c r="J4" s="105"/>
      <c r="O4" s="72"/>
      <c r="P4" s="72"/>
      <c r="Q4" s="42" t="s">
        <v>203</v>
      </c>
    </row>
    <row r="5" ht="18.75" customHeight="1" spans="1:17">
      <c r="A5" s="12" t="s">
        <v>540</v>
      </c>
      <c r="B5" s="84" t="s">
        <v>541</v>
      </c>
      <c r="C5" s="84" t="s">
        <v>542</v>
      </c>
      <c r="D5" s="84" t="s">
        <v>543</v>
      </c>
      <c r="E5" s="84" t="s">
        <v>544</v>
      </c>
      <c r="F5" s="84" t="s">
        <v>545</v>
      </c>
      <c r="G5" s="47" t="s">
        <v>223</v>
      </c>
      <c r="H5" s="47"/>
      <c r="I5" s="47"/>
      <c r="J5" s="47"/>
      <c r="K5" s="86"/>
      <c r="L5" s="47"/>
      <c r="M5" s="47"/>
      <c r="N5" s="47"/>
      <c r="O5" s="73"/>
      <c r="P5" s="86"/>
      <c r="Q5" s="48"/>
    </row>
    <row r="6" ht="18.75" customHeight="1" spans="1:17">
      <c r="A6" s="17"/>
      <c r="B6" s="87"/>
      <c r="C6" s="87"/>
      <c r="D6" s="87"/>
      <c r="E6" s="87"/>
      <c r="F6" s="87"/>
      <c r="G6" s="87" t="s">
        <v>56</v>
      </c>
      <c r="H6" s="87" t="s">
        <v>59</v>
      </c>
      <c r="I6" s="87" t="s">
        <v>546</v>
      </c>
      <c r="J6" s="87" t="s">
        <v>547</v>
      </c>
      <c r="K6" s="88" t="s">
        <v>548</v>
      </c>
      <c r="L6" s="101" t="s">
        <v>79</v>
      </c>
      <c r="M6" s="101"/>
      <c r="N6" s="101"/>
      <c r="O6" s="102"/>
      <c r="P6" s="103"/>
      <c r="Q6" s="89"/>
    </row>
    <row r="7" ht="30" customHeight="1" spans="1:17">
      <c r="A7" s="19"/>
      <c r="B7" s="89"/>
      <c r="C7" s="89"/>
      <c r="D7" s="89"/>
      <c r="E7" s="89"/>
      <c r="F7" s="89"/>
      <c r="G7" s="89"/>
      <c r="H7" s="89" t="s">
        <v>58</v>
      </c>
      <c r="I7" s="89"/>
      <c r="J7" s="89"/>
      <c r="K7" s="90"/>
      <c r="L7" s="89" t="s">
        <v>58</v>
      </c>
      <c r="M7" s="89" t="s">
        <v>65</v>
      </c>
      <c r="N7" s="89" t="s">
        <v>231</v>
      </c>
      <c r="O7" s="104" t="s">
        <v>67</v>
      </c>
      <c r="P7" s="90" t="s">
        <v>68</v>
      </c>
      <c r="Q7" s="89" t="s">
        <v>69</v>
      </c>
    </row>
    <row r="8" ht="18.75" customHeight="1" spans="1:17">
      <c r="A8" s="35">
        <v>1</v>
      </c>
      <c r="B8" s="106">
        <v>2</v>
      </c>
      <c r="C8" s="106">
        <v>3</v>
      </c>
      <c r="D8" s="106">
        <v>4</v>
      </c>
      <c r="E8" s="106">
        <v>5</v>
      </c>
      <c r="F8" s="106">
        <v>6</v>
      </c>
      <c r="G8" s="107">
        <v>7</v>
      </c>
      <c r="H8" s="107">
        <v>8</v>
      </c>
      <c r="I8" s="107">
        <v>9</v>
      </c>
      <c r="J8" s="107">
        <v>10</v>
      </c>
      <c r="K8" s="107">
        <v>11</v>
      </c>
      <c r="L8" s="107">
        <v>12</v>
      </c>
      <c r="M8" s="107">
        <v>13</v>
      </c>
      <c r="N8" s="107">
        <v>14</v>
      </c>
      <c r="O8" s="107">
        <v>15</v>
      </c>
      <c r="P8" s="107">
        <v>16</v>
      </c>
      <c r="Q8" s="107">
        <v>17</v>
      </c>
    </row>
    <row r="9" ht="18.75" customHeight="1" spans="1:17">
      <c r="A9" s="92" t="s">
        <v>71</v>
      </c>
      <c r="B9" s="93"/>
      <c r="C9" s="93"/>
      <c r="D9" s="93"/>
      <c r="E9" s="108"/>
      <c r="F9" s="24">
        <v>3000</v>
      </c>
      <c r="G9" s="24">
        <v>3000</v>
      </c>
      <c r="H9" s="24">
        <v>3000</v>
      </c>
      <c r="I9" s="24"/>
      <c r="J9" s="24"/>
      <c r="K9" s="24"/>
      <c r="L9" s="24"/>
      <c r="M9" s="24"/>
      <c r="N9" s="24"/>
      <c r="O9" s="24"/>
      <c r="P9" s="24"/>
      <c r="Q9" s="24"/>
    </row>
    <row r="10" ht="18.75" customHeight="1" spans="1:17">
      <c r="A10" s="109" t="s">
        <v>71</v>
      </c>
      <c r="B10" s="93"/>
      <c r="C10" s="93"/>
      <c r="D10" s="93"/>
      <c r="E10" s="110"/>
      <c r="F10" s="24">
        <v>3000</v>
      </c>
      <c r="G10" s="24">
        <v>3000</v>
      </c>
      <c r="H10" s="24">
        <v>3000</v>
      </c>
      <c r="I10" s="24"/>
      <c r="J10" s="24"/>
      <c r="K10" s="24"/>
      <c r="L10" s="24"/>
      <c r="M10" s="24"/>
      <c r="N10" s="24"/>
      <c r="O10" s="24"/>
      <c r="P10" s="24"/>
      <c r="Q10" s="24"/>
    </row>
    <row r="11" ht="18.75" customHeight="1" spans="1:17">
      <c r="A11" s="242" t="s">
        <v>327</v>
      </c>
      <c r="B11" s="93" t="s">
        <v>549</v>
      </c>
      <c r="C11" s="93" t="s">
        <v>549</v>
      </c>
      <c r="D11" s="93" t="s">
        <v>550</v>
      </c>
      <c r="E11" s="110">
        <v>2</v>
      </c>
      <c r="F11" s="24">
        <v>3000</v>
      </c>
      <c r="G11" s="24">
        <v>3000</v>
      </c>
      <c r="H11" s="24">
        <v>3000</v>
      </c>
      <c r="I11" s="24"/>
      <c r="J11" s="24"/>
      <c r="K11" s="24"/>
      <c r="L11" s="24"/>
      <c r="M11" s="24"/>
      <c r="N11" s="24"/>
      <c r="O11" s="24"/>
      <c r="P11" s="24"/>
      <c r="Q11" s="24"/>
    </row>
    <row r="12" ht="18.75" customHeight="1" spans="1:17">
      <c r="A12" s="95" t="s">
        <v>154</v>
      </c>
      <c r="B12" s="96"/>
      <c r="C12" s="96"/>
      <c r="D12" s="96"/>
      <c r="E12" s="108"/>
      <c r="F12" s="24">
        <v>3000</v>
      </c>
      <c r="G12" s="24">
        <v>3000</v>
      </c>
      <c r="H12" s="24">
        <v>3000</v>
      </c>
      <c r="I12" s="24"/>
      <c r="J12" s="24"/>
      <c r="K12" s="24"/>
      <c r="L12" s="24"/>
      <c r="M12" s="24"/>
      <c r="N12" s="24"/>
      <c r="O12" s="24"/>
      <c r="P12" s="24"/>
      <c r="Q12" s="24"/>
    </row>
  </sheetData>
  <mergeCells count="16">
    <mergeCell ref="A3:Q3"/>
    <mergeCell ref="A4:F4"/>
    <mergeCell ref="G5:Q5"/>
    <mergeCell ref="L6:Q6"/>
    <mergeCell ref="A12:E12"/>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showZeros="0" workbookViewId="0">
      <pane ySplit="1" topLeftCell="A2" activePane="bottomLeft" state="frozen"/>
      <selection/>
      <selection pane="bottomLeft" activeCell="C21" sqref="C21"/>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71"/>
      <c r="B2" s="71"/>
      <c r="C2" s="79"/>
      <c r="D2" s="71"/>
      <c r="E2" s="71"/>
      <c r="F2" s="71"/>
      <c r="G2" s="71"/>
      <c r="H2" s="80"/>
      <c r="I2" s="71"/>
      <c r="J2" s="71"/>
      <c r="K2" s="71"/>
      <c r="L2" s="40"/>
      <c r="M2" s="98"/>
      <c r="N2" s="99" t="s">
        <v>551</v>
      </c>
    </row>
    <row r="3" ht="34.5" customHeight="1" spans="1:14">
      <c r="A3" s="43" t="str">
        <f>"2025"&amp;"年部门政府购买服务预算表"</f>
        <v>2025年部门政府购买服务预算表</v>
      </c>
      <c r="B3" s="81"/>
      <c r="C3" s="57"/>
      <c r="D3" s="81"/>
      <c r="E3" s="81"/>
      <c r="F3" s="81"/>
      <c r="G3" s="81"/>
      <c r="H3" s="82"/>
      <c r="I3" s="81"/>
      <c r="J3" s="81"/>
      <c r="K3" s="81"/>
      <c r="L3" s="57"/>
      <c r="M3" s="82"/>
      <c r="N3" s="81"/>
    </row>
    <row r="4" ht="18.75" customHeight="1" spans="1:14">
      <c r="A4" s="68" t="str">
        <f>"单位名称："&amp;"临沧市临翔区退役军人事务局"</f>
        <v>单位名称：临沧市临翔区退役军人事务局</v>
      </c>
      <c r="B4" s="69"/>
      <c r="C4" s="83"/>
      <c r="D4" s="69"/>
      <c r="E4" s="69"/>
      <c r="F4" s="69"/>
      <c r="G4" s="69"/>
      <c r="H4" s="80"/>
      <c r="I4" s="71"/>
      <c r="J4" s="71"/>
      <c r="K4" s="71"/>
      <c r="L4" s="72"/>
      <c r="M4" s="100"/>
      <c r="N4" s="99" t="s">
        <v>203</v>
      </c>
    </row>
    <row r="5" ht="18.75" customHeight="1" spans="1:14">
      <c r="A5" s="12" t="s">
        <v>540</v>
      </c>
      <c r="B5" s="84" t="s">
        <v>552</v>
      </c>
      <c r="C5" s="85" t="s">
        <v>553</v>
      </c>
      <c r="D5" s="47" t="s">
        <v>223</v>
      </c>
      <c r="E5" s="47"/>
      <c r="F5" s="47"/>
      <c r="G5" s="47"/>
      <c r="H5" s="86"/>
      <c r="I5" s="47"/>
      <c r="J5" s="47"/>
      <c r="K5" s="47"/>
      <c r="L5" s="73"/>
      <c r="M5" s="86"/>
      <c r="N5" s="48"/>
    </row>
    <row r="6" ht="18.75" customHeight="1" spans="1:14">
      <c r="A6" s="17"/>
      <c r="B6" s="87"/>
      <c r="C6" s="88"/>
      <c r="D6" s="87" t="s">
        <v>56</v>
      </c>
      <c r="E6" s="87" t="s">
        <v>59</v>
      </c>
      <c r="F6" s="87" t="s">
        <v>546</v>
      </c>
      <c r="G6" s="87" t="s">
        <v>547</v>
      </c>
      <c r="H6" s="88" t="s">
        <v>548</v>
      </c>
      <c r="I6" s="101" t="s">
        <v>79</v>
      </c>
      <c r="J6" s="101"/>
      <c r="K6" s="101"/>
      <c r="L6" s="102"/>
      <c r="M6" s="103"/>
      <c r="N6" s="89"/>
    </row>
    <row r="7" ht="26.25" customHeight="1" spans="1:14">
      <c r="A7" s="19"/>
      <c r="B7" s="89"/>
      <c r="C7" s="90"/>
      <c r="D7" s="89"/>
      <c r="E7" s="89"/>
      <c r="F7" s="89"/>
      <c r="G7" s="89"/>
      <c r="H7" s="90"/>
      <c r="I7" s="89" t="s">
        <v>58</v>
      </c>
      <c r="J7" s="89" t="s">
        <v>65</v>
      </c>
      <c r="K7" s="89" t="s">
        <v>231</v>
      </c>
      <c r="L7" s="104" t="s">
        <v>67</v>
      </c>
      <c r="M7" s="90" t="s">
        <v>68</v>
      </c>
      <c r="N7" s="89" t="s">
        <v>69</v>
      </c>
    </row>
    <row r="8" ht="18.75" customHeight="1" spans="1:14">
      <c r="A8" s="91">
        <v>1</v>
      </c>
      <c r="B8" s="91">
        <v>2</v>
      </c>
      <c r="C8" s="91">
        <v>3</v>
      </c>
      <c r="D8" s="91">
        <v>4</v>
      </c>
      <c r="E8" s="91">
        <v>5</v>
      </c>
      <c r="F8" s="91">
        <v>6</v>
      </c>
      <c r="G8" s="91">
        <v>7</v>
      </c>
      <c r="H8" s="91">
        <v>8</v>
      </c>
      <c r="I8" s="91">
        <v>9</v>
      </c>
      <c r="J8" s="91">
        <v>10</v>
      </c>
      <c r="K8" s="91">
        <v>11</v>
      </c>
      <c r="L8" s="91">
        <v>12</v>
      </c>
      <c r="M8" s="91">
        <v>13</v>
      </c>
      <c r="N8" s="91">
        <v>14</v>
      </c>
    </row>
    <row r="9" ht="18.75" customHeight="1" spans="1:14">
      <c r="A9" s="92"/>
      <c r="B9" s="93"/>
      <c r="C9" s="94"/>
      <c r="D9" s="24"/>
      <c r="E9" s="24"/>
      <c r="F9" s="24"/>
      <c r="G9" s="24"/>
      <c r="H9" s="24"/>
      <c r="I9" s="24"/>
      <c r="J9" s="24"/>
      <c r="K9" s="24"/>
      <c r="L9" s="24"/>
      <c r="M9" s="24"/>
      <c r="N9" s="24"/>
    </row>
    <row r="10" ht="18.75" customHeight="1" spans="1:14">
      <c r="A10" s="92"/>
      <c r="B10" s="93"/>
      <c r="C10" s="94"/>
      <c r="D10" s="24"/>
      <c r="E10" s="24"/>
      <c r="F10" s="24"/>
      <c r="G10" s="24"/>
      <c r="H10" s="24"/>
      <c r="I10" s="24"/>
      <c r="J10" s="24"/>
      <c r="K10" s="24"/>
      <c r="L10" s="24"/>
      <c r="M10" s="24"/>
      <c r="N10" s="24"/>
    </row>
    <row r="11" ht="18.75" customHeight="1" spans="1:14">
      <c r="A11" s="95" t="s">
        <v>154</v>
      </c>
      <c r="B11" s="96"/>
      <c r="C11" s="97"/>
      <c r="D11" s="24"/>
      <c r="E11" s="24"/>
      <c r="F11" s="24"/>
      <c r="G11" s="24"/>
      <c r="H11" s="24"/>
      <c r="I11" s="24"/>
      <c r="J11" s="24"/>
      <c r="K11" s="24"/>
      <c r="L11" s="24"/>
      <c r="M11" s="24"/>
      <c r="N11" s="24"/>
    </row>
    <row r="12" s="78" customFormat="1" customHeight="1" spans="1:18">
      <c r="A12" s="30" t="s">
        <v>538</v>
      </c>
      <c r="B12" s="30"/>
      <c r="G12" s="30"/>
      <c r="H12" s="30"/>
      <c r="I12" s="30"/>
      <c r="J12" s="30"/>
      <c r="K12" s="30"/>
      <c r="M12" s="30"/>
      <c r="N12" s="30"/>
      <c r="O12" s="30"/>
      <c r="R12" s="30"/>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F28" sqref="F28"/>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2"/>
      <c r="B2" s="32"/>
      <c r="C2" s="32"/>
      <c r="D2" s="66"/>
      <c r="G2" s="40"/>
      <c r="H2" s="40"/>
      <c r="I2" s="40" t="s">
        <v>554</v>
      </c>
    </row>
    <row r="3" ht="27.75" customHeight="1" spans="1:9">
      <c r="A3" s="67" t="str">
        <f>"2025"&amp;"年县对下转移支付预算表"</f>
        <v>2025年县对下转移支付预算表</v>
      </c>
      <c r="B3" s="7"/>
      <c r="C3" s="7"/>
      <c r="D3" s="7"/>
      <c r="E3" s="7"/>
      <c r="F3" s="7"/>
      <c r="G3" s="57"/>
      <c r="H3" s="57"/>
      <c r="I3" s="7"/>
    </row>
    <row r="4" ht="18.75" customHeight="1" spans="1:9">
      <c r="A4" s="68" t="str">
        <f>"单位名称："&amp;"临沧市临翔区退役军人事务局"</f>
        <v>单位名称：临沧市临翔区退役军人事务局</v>
      </c>
      <c r="B4" s="69"/>
      <c r="C4" s="69"/>
      <c r="D4" s="70"/>
      <c r="E4" s="71"/>
      <c r="G4" s="72"/>
      <c r="H4" s="72"/>
      <c r="I4" s="40" t="s">
        <v>203</v>
      </c>
    </row>
    <row r="5" ht="18.75" customHeight="1" spans="1:9">
      <c r="A5" s="33" t="s">
        <v>555</v>
      </c>
      <c r="B5" s="13" t="s">
        <v>223</v>
      </c>
      <c r="C5" s="14"/>
      <c r="D5" s="14"/>
      <c r="E5" s="13" t="s">
        <v>556</v>
      </c>
      <c r="F5" s="14"/>
      <c r="G5" s="73"/>
      <c r="H5" s="73"/>
      <c r="I5" s="15"/>
    </row>
    <row r="6" ht="18.75" customHeight="1" spans="1:9">
      <c r="A6" s="35"/>
      <c r="B6" s="34" t="s">
        <v>56</v>
      </c>
      <c r="C6" s="12" t="s">
        <v>59</v>
      </c>
      <c r="D6" s="74" t="s">
        <v>557</v>
      </c>
      <c r="E6" s="75" t="s">
        <v>558</v>
      </c>
      <c r="F6" s="75" t="s">
        <v>558</v>
      </c>
      <c r="G6" s="75" t="s">
        <v>558</v>
      </c>
      <c r="H6" s="75" t="s">
        <v>558</v>
      </c>
      <c r="I6" s="75" t="s">
        <v>558</v>
      </c>
    </row>
    <row r="7" ht="18.75" customHeight="1" spans="1:9">
      <c r="A7" s="75">
        <v>1</v>
      </c>
      <c r="B7" s="75">
        <v>2</v>
      </c>
      <c r="C7" s="75">
        <v>3</v>
      </c>
      <c r="D7" s="75">
        <v>4</v>
      </c>
      <c r="E7" s="75">
        <v>5</v>
      </c>
      <c r="F7" s="75">
        <v>6</v>
      </c>
      <c r="G7" s="75">
        <v>7</v>
      </c>
      <c r="H7" s="75">
        <v>8</v>
      </c>
      <c r="I7" s="75">
        <v>9</v>
      </c>
    </row>
    <row r="8" ht="18.75" customHeight="1" spans="1:9">
      <c r="A8" s="36"/>
      <c r="B8" s="24"/>
      <c r="C8" s="24"/>
      <c r="D8" s="24"/>
      <c r="E8" s="24"/>
      <c r="F8" s="24"/>
      <c r="G8" s="24"/>
      <c r="H8" s="24"/>
      <c r="I8" s="24"/>
    </row>
    <row r="9" ht="18.75" customHeight="1" spans="1:9">
      <c r="A9" s="36"/>
      <c r="B9" s="24"/>
      <c r="C9" s="24"/>
      <c r="D9" s="24"/>
      <c r="E9" s="24"/>
      <c r="F9" s="24"/>
      <c r="G9" s="24"/>
      <c r="H9" s="24"/>
      <c r="I9" s="24"/>
    </row>
    <row r="10" s="65" customFormat="1" customHeight="1" spans="1:9">
      <c r="A10" s="76" t="s">
        <v>559</v>
      </c>
      <c r="B10" s="77"/>
      <c r="C10" s="77"/>
      <c r="D10" s="77"/>
      <c r="E10" s="77"/>
      <c r="F10" s="77"/>
      <c r="G10" s="77"/>
      <c r="H10" s="77"/>
      <c r="I10" s="77"/>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D31" sqref="D31"/>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560</v>
      </c>
    </row>
    <row r="3" ht="36" customHeight="1" spans="1:10">
      <c r="A3" s="6" t="str">
        <f>"2025"&amp;"年县对下转移支付绩效目标表"</f>
        <v>2025年县对下转移支付绩效目标表</v>
      </c>
      <c r="B3" s="7"/>
      <c r="C3" s="7"/>
      <c r="D3" s="7"/>
      <c r="E3" s="7"/>
      <c r="F3" s="57"/>
      <c r="G3" s="7"/>
      <c r="H3" s="57"/>
      <c r="I3" s="57"/>
      <c r="J3" s="7"/>
    </row>
    <row r="4" ht="18.75" customHeight="1" spans="1:8">
      <c r="A4" s="8" t="str">
        <f>"单位名称："&amp;"临沧市临翔区退役军人事务局"</f>
        <v>单位名称：临沧市临翔区退役军人事务局</v>
      </c>
      <c r="B4" s="4"/>
      <c r="C4" s="4"/>
      <c r="D4" s="4"/>
      <c r="E4" s="4"/>
      <c r="F4" s="58"/>
      <c r="G4" s="4"/>
      <c r="H4" s="58"/>
    </row>
    <row r="5" ht="18.75" customHeight="1" spans="1:10">
      <c r="A5" s="49" t="s">
        <v>370</v>
      </c>
      <c r="B5" s="49" t="s">
        <v>371</v>
      </c>
      <c r="C5" s="49" t="s">
        <v>372</v>
      </c>
      <c r="D5" s="49" t="s">
        <v>373</v>
      </c>
      <c r="E5" s="49" t="s">
        <v>374</v>
      </c>
      <c r="F5" s="59" t="s">
        <v>375</v>
      </c>
      <c r="G5" s="49" t="s">
        <v>376</v>
      </c>
      <c r="H5" s="59" t="s">
        <v>377</v>
      </c>
      <c r="I5" s="59" t="s">
        <v>378</v>
      </c>
      <c r="J5" s="49" t="s">
        <v>379</v>
      </c>
    </row>
    <row r="6" ht="18.75" customHeight="1" spans="1:10">
      <c r="A6" s="49">
        <v>1</v>
      </c>
      <c r="B6" s="49">
        <v>2</v>
      </c>
      <c r="C6" s="49">
        <v>3</v>
      </c>
      <c r="D6" s="49">
        <v>4</v>
      </c>
      <c r="E6" s="49">
        <v>5</v>
      </c>
      <c r="F6" s="59">
        <v>6</v>
      </c>
      <c r="G6" s="49">
        <v>7</v>
      </c>
      <c r="H6" s="59">
        <v>8</v>
      </c>
      <c r="I6" s="59">
        <v>9</v>
      </c>
      <c r="J6" s="49">
        <v>10</v>
      </c>
    </row>
    <row r="7" ht="18.75" customHeight="1" spans="1:10">
      <c r="A7" s="22"/>
      <c r="B7" s="60"/>
      <c r="C7" s="60"/>
      <c r="D7" s="60"/>
      <c r="E7" s="50"/>
      <c r="F7" s="61"/>
      <c r="G7" s="50"/>
      <c r="H7" s="61"/>
      <c r="I7" s="61"/>
      <c r="J7" s="50"/>
    </row>
    <row r="8" ht="18.75" customHeight="1" spans="1:10">
      <c r="A8" s="22"/>
      <c r="B8" s="22"/>
      <c r="C8" s="22"/>
      <c r="D8" s="22"/>
      <c r="E8" s="22"/>
      <c r="F8" s="62"/>
      <c r="G8" s="22"/>
      <c r="H8" s="22"/>
      <c r="I8" s="22"/>
      <c r="J8" s="22"/>
    </row>
    <row r="9" s="56" customFormat="1" customHeight="1" spans="1:10">
      <c r="A9" s="63" t="s">
        <v>559</v>
      </c>
      <c r="B9" s="64"/>
      <c r="C9" s="64"/>
      <c r="D9" s="64"/>
      <c r="E9" s="64"/>
      <c r="G9" s="64"/>
      <c r="J9" s="64"/>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pane ySplit="1" topLeftCell="A2" activePane="bottomLeft" state="frozen"/>
      <selection/>
      <selection pane="bottomLeft" activeCell="F21" sqref="F2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2" t="s">
        <v>561</v>
      </c>
    </row>
    <row r="3" ht="34.5" customHeight="1" spans="1:8">
      <c r="A3" s="43" t="str">
        <f>"2025"&amp;"年新增资产配置表"</f>
        <v>2025年新增资产配置表</v>
      </c>
      <c r="B3" s="7"/>
      <c r="C3" s="7"/>
      <c r="D3" s="7"/>
      <c r="E3" s="7"/>
      <c r="F3" s="7"/>
      <c r="G3" s="7"/>
      <c r="H3" s="7"/>
    </row>
    <row r="4" ht="18.75" customHeight="1" spans="1:8">
      <c r="A4" s="44" t="str">
        <f>"单位名称："&amp;"临沧市临翔区退役军人事务局"</f>
        <v>单位名称：临沧市临翔区退役军人事务局</v>
      </c>
      <c r="B4" s="9"/>
      <c r="C4" s="4"/>
      <c r="H4" s="45" t="s">
        <v>203</v>
      </c>
    </row>
    <row r="5" ht="18.75" customHeight="1" spans="1:8">
      <c r="A5" s="12" t="s">
        <v>216</v>
      </c>
      <c r="B5" s="12" t="s">
        <v>562</v>
      </c>
      <c r="C5" s="12" t="s">
        <v>563</v>
      </c>
      <c r="D5" s="12" t="s">
        <v>564</v>
      </c>
      <c r="E5" s="12" t="s">
        <v>565</v>
      </c>
      <c r="F5" s="46" t="s">
        <v>566</v>
      </c>
      <c r="G5" s="47"/>
      <c r="H5" s="48"/>
    </row>
    <row r="6" ht="18.75" customHeight="1" spans="1:8">
      <c r="A6" s="19"/>
      <c r="B6" s="19"/>
      <c r="C6" s="19"/>
      <c r="D6" s="19"/>
      <c r="E6" s="19"/>
      <c r="F6" s="49" t="s">
        <v>544</v>
      </c>
      <c r="G6" s="49" t="s">
        <v>567</v>
      </c>
      <c r="H6" s="49" t="s">
        <v>568</v>
      </c>
    </row>
    <row r="7" ht="18.75" customHeight="1" spans="1:8">
      <c r="A7" s="49">
        <v>1</v>
      </c>
      <c r="B7" s="49">
        <v>2</v>
      </c>
      <c r="C7" s="49">
        <v>3</v>
      </c>
      <c r="D7" s="49">
        <v>4</v>
      </c>
      <c r="E7" s="49">
        <v>5</v>
      </c>
      <c r="F7" s="49">
        <v>6</v>
      </c>
      <c r="G7" s="49">
        <v>7</v>
      </c>
      <c r="H7" s="49">
        <v>8</v>
      </c>
    </row>
    <row r="8" s="41" customFormat="1" ht="18.75" customHeight="1" spans="1:8">
      <c r="A8" s="50" t="s">
        <v>71</v>
      </c>
      <c r="B8" s="50" t="s">
        <v>569</v>
      </c>
      <c r="C8" s="50" t="s">
        <v>549</v>
      </c>
      <c r="D8" s="50" t="s">
        <v>570</v>
      </c>
      <c r="E8" s="50" t="s">
        <v>550</v>
      </c>
      <c r="F8" s="51">
        <v>2</v>
      </c>
      <c r="G8" s="52">
        <v>1500</v>
      </c>
      <c r="H8" s="52">
        <v>3000</v>
      </c>
    </row>
    <row r="9" ht="18.75" customHeight="1" spans="1:8">
      <c r="A9" s="27" t="s">
        <v>56</v>
      </c>
      <c r="B9" s="53"/>
      <c r="C9" s="53"/>
      <c r="D9" s="53"/>
      <c r="E9" s="54"/>
      <c r="F9" s="55"/>
      <c r="G9" s="24"/>
      <c r="H9" s="24"/>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E20" sqref="E20"/>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1"/>
      <c r="E2" s="31"/>
      <c r="F2" s="31"/>
      <c r="G2" s="31"/>
      <c r="H2" s="32"/>
      <c r="I2" s="32"/>
      <c r="J2" s="32"/>
      <c r="K2" s="40" t="s">
        <v>571</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"单位名称："&amp;"临沧市临翔区退役军人事务局"</f>
        <v>单位名称：临沧市临翔区退役军人事务局</v>
      </c>
      <c r="B4" s="9"/>
      <c r="C4" s="9"/>
      <c r="D4" s="9"/>
      <c r="E4" s="9"/>
      <c r="F4" s="9"/>
      <c r="G4" s="9"/>
      <c r="H4" s="10"/>
      <c r="I4" s="10"/>
      <c r="J4" s="10"/>
      <c r="K4" s="5" t="s">
        <v>203</v>
      </c>
    </row>
    <row r="5" ht="18.75" customHeight="1" spans="1:11">
      <c r="A5" s="11" t="s">
        <v>304</v>
      </c>
      <c r="B5" s="11" t="s">
        <v>218</v>
      </c>
      <c r="C5" s="11" t="s">
        <v>305</v>
      </c>
      <c r="D5" s="12" t="s">
        <v>219</v>
      </c>
      <c r="E5" s="12" t="s">
        <v>220</v>
      </c>
      <c r="F5" s="12" t="s">
        <v>306</v>
      </c>
      <c r="G5" s="12" t="s">
        <v>307</v>
      </c>
      <c r="H5" s="33" t="s">
        <v>56</v>
      </c>
      <c r="I5" s="13" t="s">
        <v>572</v>
      </c>
      <c r="J5" s="14"/>
      <c r="K5" s="15"/>
    </row>
    <row r="6" ht="18.75" customHeight="1" spans="1:11">
      <c r="A6" s="16"/>
      <c r="B6" s="16"/>
      <c r="C6" s="16"/>
      <c r="D6" s="17"/>
      <c r="E6" s="17"/>
      <c r="F6" s="17"/>
      <c r="G6" s="17"/>
      <c r="H6" s="34"/>
      <c r="I6" s="12" t="s">
        <v>59</v>
      </c>
      <c r="J6" s="12" t="s">
        <v>60</v>
      </c>
      <c r="K6" s="12" t="s">
        <v>61</v>
      </c>
    </row>
    <row r="7" ht="18.75" customHeight="1" spans="1:11">
      <c r="A7" s="18"/>
      <c r="B7" s="18"/>
      <c r="C7" s="18"/>
      <c r="D7" s="19"/>
      <c r="E7" s="19"/>
      <c r="F7" s="19"/>
      <c r="G7" s="19"/>
      <c r="H7" s="35"/>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6"/>
      <c r="B9" s="22"/>
      <c r="C9" s="36"/>
      <c r="D9" s="36"/>
      <c r="E9" s="36"/>
      <c r="F9" s="36"/>
      <c r="G9" s="36"/>
      <c r="H9" s="24"/>
      <c r="I9" s="24"/>
      <c r="J9" s="24"/>
      <c r="K9" s="24"/>
    </row>
    <row r="10" ht="18.75" customHeight="1" spans="1:11">
      <c r="A10" s="22"/>
      <c r="B10" s="22"/>
      <c r="C10" s="22"/>
      <c r="D10" s="22"/>
      <c r="E10" s="22"/>
      <c r="F10" s="22"/>
      <c r="G10" s="22"/>
      <c r="H10" s="24"/>
      <c r="I10" s="24"/>
      <c r="J10" s="24"/>
      <c r="K10" s="24"/>
    </row>
    <row r="11" ht="18.75" customHeight="1" spans="1:11">
      <c r="A11" s="37" t="s">
        <v>154</v>
      </c>
      <c r="B11" s="38"/>
      <c r="C11" s="38"/>
      <c r="D11" s="38"/>
      <c r="E11" s="38"/>
      <c r="F11" s="38"/>
      <c r="G11" s="39"/>
      <c r="H11" s="24"/>
      <c r="I11" s="24"/>
      <c r="J11" s="24"/>
      <c r="K11" s="24"/>
    </row>
    <row r="12" s="30" customFormat="1" customHeight="1" spans="1:1">
      <c r="A12" s="30" t="s">
        <v>538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573</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"单位名称："&amp;"临沧市临翔区退役军人事务局"</f>
        <v>单位名称：临沧市临翔区退役军人事务局</v>
      </c>
      <c r="B4" s="9"/>
      <c r="C4" s="9"/>
      <c r="D4" s="9"/>
      <c r="E4" s="10"/>
      <c r="F4" s="10"/>
      <c r="G4" s="5" t="s">
        <v>203</v>
      </c>
    </row>
    <row r="5" ht="18.75" customHeight="1" spans="1:7">
      <c r="A5" s="11" t="s">
        <v>305</v>
      </c>
      <c r="B5" s="11" t="s">
        <v>304</v>
      </c>
      <c r="C5" s="11" t="s">
        <v>218</v>
      </c>
      <c r="D5" s="12" t="s">
        <v>574</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9030290.39</v>
      </c>
      <c r="F9" s="24"/>
      <c r="G9" s="24"/>
    </row>
    <row r="10" ht="18.75" customHeight="1" spans="1:7">
      <c r="A10" s="25" t="s">
        <v>71</v>
      </c>
      <c r="B10" s="22"/>
      <c r="C10" s="22"/>
      <c r="D10" s="22"/>
      <c r="E10" s="24">
        <v>9030290.39</v>
      </c>
      <c r="F10" s="24"/>
      <c r="G10" s="24"/>
    </row>
    <row r="11" ht="18.75" customHeight="1" spans="1:7">
      <c r="A11" s="26"/>
      <c r="B11" s="22" t="s">
        <v>575</v>
      </c>
      <c r="C11" s="22" t="s">
        <v>313</v>
      </c>
      <c r="D11" s="22" t="s">
        <v>576</v>
      </c>
      <c r="E11" s="24">
        <v>2198535.8</v>
      </c>
      <c r="F11" s="24"/>
      <c r="G11" s="24"/>
    </row>
    <row r="12" ht="18.75" customHeight="1" spans="1:7">
      <c r="A12" s="26"/>
      <c r="B12" s="22" t="s">
        <v>577</v>
      </c>
      <c r="C12" s="22" t="s">
        <v>323</v>
      </c>
      <c r="D12" s="22" t="s">
        <v>576</v>
      </c>
      <c r="E12" s="24">
        <v>210000</v>
      </c>
      <c r="F12" s="24"/>
      <c r="G12" s="24"/>
    </row>
    <row r="13" ht="18.75" customHeight="1" spans="1:7">
      <c r="A13" s="26"/>
      <c r="B13" s="22" t="s">
        <v>577</v>
      </c>
      <c r="C13" s="22" t="s">
        <v>357</v>
      </c>
      <c r="D13" s="22" t="s">
        <v>576</v>
      </c>
      <c r="E13" s="24">
        <v>725355</v>
      </c>
      <c r="F13" s="24"/>
      <c r="G13" s="24"/>
    </row>
    <row r="14" ht="18.75" customHeight="1" spans="1:7">
      <c r="A14" s="26"/>
      <c r="B14" s="22" t="s">
        <v>577</v>
      </c>
      <c r="C14" s="22" t="s">
        <v>355</v>
      </c>
      <c r="D14" s="22" t="s">
        <v>576</v>
      </c>
      <c r="E14" s="24">
        <v>438075</v>
      </c>
      <c r="F14" s="24"/>
      <c r="G14" s="24"/>
    </row>
    <row r="15" ht="18.75" customHeight="1" spans="1:7">
      <c r="A15" s="26"/>
      <c r="B15" s="22" t="s">
        <v>577</v>
      </c>
      <c r="C15" s="22" t="s">
        <v>349</v>
      </c>
      <c r="D15" s="22" t="s">
        <v>576</v>
      </c>
      <c r="E15" s="24">
        <v>50000</v>
      </c>
      <c r="F15" s="24"/>
      <c r="G15" s="24"/>
    </row>
    <row r="16" ht="18.75" customHeight="1" spans="1:7">
      <c r="A16" s="26"/>
      <c r="B16" s="22" t="s">
        <v>577</v>
      </c>
      <c r="C16" s="22" t="s">
        <v>319</v>
      </c>
      <c r="D16" s="22" t="s">
        <v>576</v>
      </c>
      <c r="E16" s="24">
        <v>50000</v>
      </c>
      <c r="F16" s="24"/>
      <c r="G16" s="24"/>
    </row>
    <row r="17" ht="18.75" customHeight="1" spans="1:7">
      <c r="A17" s="26"/>
      <c r="B17" s="22" t="s">
        <v>577</v>
      </c>
      <c r="C17" s="22" t="s">
        <v>329</v>
      </c>
      <c r="D17" s="22" t="s">
        <v>576</v>
      </c>
      <c r="E17" s="24">
        <v>50000</v>
      </c>
      <c r="F17" s="24"/>
      <c r="G17" s="24"/>
    </row>
    <row r="18" ht="18.75" customHeight="1" spans="1:7">
      <c r="A18" s="26"/>
      <c r="B18" s="22" t="s">
        <v>577</v>
      </c>
      <c r="C18" s="22" t="s">
        <v>359</v>
      </c>
      <c r="D18" s="22" t="s">
        <v>576</v>
      </c>
      <c r="E18" s="24">
        <v>710483.35</v>
      </c>
      <c r="F18" s="24"/>
      <c r="G18" s="24"/>
    </row>
    <row r="19" ht="18.75" customHeight="1" spans="1:7">
      <c r="A19" s="26"/>
      <c r="B19" s="22" t="s">
        <v>577</v>
      </c>
      <c r="C19" s="22" t="s">
        <v>351</v>
      </c>
      <c r="D19" s="22" t="s">
        <v>576</v>
      </c>
      <c r="E19" s="24">
        <v>170000</v>
      </c>
      <c r="F19" s="24"/>
      <c r="G19" s="24"/>
    </row>
    <row r="20" ht="18.75" customHeight="1" spans="1:7">
      <c r="A20" s="26"/>
      <c r="B20" s="22" t="s">
        <v>577</v>
      </c>
      <c r="C20" s="22" t="s">
        <v>325</v>
      </c>
      <c r="D20" s="22" t="s">
        <v>576</v>
      </c>
      <c r="E20" s="24">
        <v>860920.92</v>
      </c>
      <c r="F20" s="24"/>
      <c r="G20" s="24"/>
    </row>
    <row r="21" ht="18.75" customHeight="1" spans="1:7">
      <c r="A21" s="26"/>
      <c r="B21" s="22" t="s">
        <v>577</v>
      </c>
      <c r="C21" s="22" t="s">
        <v>327</v>
      </c>
      <c r="D21" s="22" t="s">
        <v>576</v>
      </c>
      <c r="E21" s="24">
        <v>34188.96</v>
      </c>
      <c r="F21" s="24"/>
      <c r="G21" s="24"/>
    </row>
    <row r="22" ht="18.75" customHeight="1" spans="1:7">
      <c r="A22" s="26"/>
      <c r="B22" s="22" t="s">
        <v>577</v>
      </c>
      <c r="C22" s="22" t="s">
        <v>337</v>
      </c>
      <c r="D22" s="22" t="s">
        <v>576</v>
      </c>
      <c r="E22" s="24">
        <v>2480846.8</v>
      </c>
      <c r="F22" s="24"/>
      <c r="G22" s="24"/>
    </row>
    <row r="23" ht="18.75" customHeight="1" spans="1:7">
      <c r="A23" s="26"/>
      <c r="B23" s="22" t="s">
        <v>577</v>
      </c>
      <c r="C23" s="22" t="s">
        <v>363</v>
      </c>
      <c r="D23" s="22" t="s">
        <v>576</v>
      </c>
      <c r="E23" s="24">
        <v>160200</v>
      </c>
      <c r="F23" s="24"/>
      <c r="G23" s="24"/>
    </row>
    <row r="24" ht="18.75" customHeight="1" spans="1:7">
      <c r="A24" s="26"/>
      <c r="B24" s="22" t="s">
        <v>578</v>
      </c>
      <c r="C24" s="22" t="s">
        <v>310</v>
      </c>
      <c r="D24" s="22" t="s">
        <v>576</v>
      </c>
      <c r="E24" s="24">
        <v>891684.56</v>
      </c>
      <c r="F24" s="24"/>
      <c r="G24" s="24"/>
    </row>
    <row r="25" ht="18.75" customHeight="1" spans="1:7">
      <c r="A25" s="27" t="s">
        <v>56</v>
      </c>
      <c r="B25" s="28" t="s">
        <v>579</v>
      </c>
      <c r="C25" s="28"/>
      <c r="D25" s="29"/>
      <c r="E25" s="24">
        <v>9030290.39</v>
      </c>
      <c r="F25" s="24"/>
      <c r="G25" s="24"/>
    </row>
  </sheetData>
  <mergeCells count="11">
    <mergeCell ref="A3:G3"/>
    <mergeCell ref="A4:D4"/>
    <mergeCell ref="E5:G5"/>
    <mergeCell ref="A25:D25"/>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赵国水</cp:lastModifiedBy>
  <dcterms:created xsi:type="dcterms:W3CDTF">2025-02-27T09:23:00Z</dcterms:created>
  <dcterms:modified xsi:type="dcterms:W3CDTF">2025-03-13T06:51:09Z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7DA0F2E9229E482BA0E8CAAB5F2F4738_13</vt:lpwstr>
  </property>
  <property fmtid="{D5CDD505-2E9C-101B-9397-08002B2CF9AE}" pid="3" name="KSOProductBuildVer">
    <vt:lpwstr>2052-12.1.0.16412</vt:lpwstr>
  </property>
</Properties>
</file>